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320" windowHeight="11760" firstSheet="1" activeTab="1"/>
  </bookViews>
  <sheets>
    <sheet name="Одобренные ставки" sheetId="8" state="hidden" r:id="rId1"/>
    <sheet name="Предлагаемые ставки" sheetId="10" r:id="rId2"/>
    <sheet name="Аналитика" sheetId="14" state="hidden" r:id="rId3"/>
    <sheet name="Расчетный" sheetId="15" state="hidden" r:id="rId4"/>
    <sheet name="Портфель Банка" sheetId="1" state="hidden" r:id="rId5"/>
    <sheet name="ТОП-10 и базовый уровень" sheetId="2" state="hidden" r:id="rId6"/>
    <sheet name="3194-У рубли" sheetId="13" state="hidden" r:id="rId7"/>
    <sheet name="3194-У доллар" sheetId="16" state="hidden" r:id="rId8"/>
    <sheet name="3194-У евро" sheetId="17" state="hidden" r:id="rId9"/>
  </sheets>
  <definedNames>
    <definedName name="_xlnm._FilterDatabase" localSheetId="4" hidden="1">'Портфель Банка'!$B$6:$H$6</definedName>
  </definedNames>
  <calcPr calcId="145621" refMode="R1C1"/>
  <pivotCaches>
    <pivotCache cacheId="0" r:id="rId10"/>
  </pivotCaches>
</workbook>
</file>

<file path=xl/calcChain.xml><?xml version="1.0" encoding="utf-8"?>
<calcChain xmlns="http://schemas.openxmlformats.org/spreadsheetml/2006/main">
  <c r="V11" i="10" l="1"/>
  <c r="F12" i="10" l="1"/>
  <c r="E12" i="10" s="1"/>
  <c r="D12" i="10" s="1"/>
  <c r="G12" i="10"/>
  <c r="H12" i="10"/>
  <c r="I12" i="10"/>
  <c r="O13" i="10"/>
  <c r="K12" i="10" s="1"/>
  <c r="P13" i="10"/>
  <c r="L12" i="10" s="1"/>
  <c r="Q13" i="10"/>
  <c r="M12" i="10" s="1"/>
  <c r="N13" i="10"/>
  <c r="J12" i="10" s="1"/>
  <c r="C12" i="10" l="1"/>
  <c r="C14" i="10" s="1"/>
  <c r="D14" i="10"/>
  <c r="P14" i="10"/>
  <c r="Q14" i="10"/>
  <c r="O14" i="10"/>
  <c r="N14" i="10"/>
  <c r="L14" i="10"/>
  <c r="M14" i="10"/>
  <c r="K14" i="10"/>
  <c r="J14" i="10"/>
  <c r="E14" i="10"/>
  <c r="F14" i="10"/>
  <c r="G14" i="10"/>
  <c r="H14" i="10"/>
  <c r="I14" i="10"/>
  <c r="R17" i="14" l="1"/>
  <c r="S17" i="14" s="1"/>
  <c r="T17" i="14" s="1"/>
  <c r="R18" i="14"/>
  <c r="T18" i="14" s="1"/>
  <c r="R19" i="14"/>
  <c r="T19" i="14" s="1"/>
  <c r="R20" i="14"/>
  <c r="R23" i="14"/>
  <c r="R22" i="14"/>
  <c r="R21" i="14"/>
  <c r="T20" i="14"/>
  <c r="T23" i="14"/>
  <c r="T22" i="14"/>
  <c r="T21" i="14"/>
  <c r="Q597" i="17"/>
  <c r="P597" i="17"/>
  <c r="O597" i="17"/>
  <c r="N597" i="17"/>
  <c r="M597" i="17"/>
  <c r="L597" i="17"/>
  <c r="Q596" i="17"/>
  <c r="P596" i="17"/>
  <c r="O596" i="17"/>
  <c r="N596" i="17"/>
  <c r="M596" i="17"/>
  <c r="L596" i="17"/>
  <c r="Q595" i="17"/>
  <c r="P595" i="17"/>
  <c r="O595" i="17"/>
  <c r="N595" i="17"/>
  <c r="M595" i="17"/>
  <c r="L595" i="17"/>
  <c r="Q594" i="17"/>
  <c r="P594" i="17"/>
  <c r="O594" i="17"/>
  <c r="N594" i="17"/>
  <c r="M594" i="17"/>
  <c r="L594" i="17"/>
  <c r="Q593" i="17"/>
  <c r="P593" i="17"/>
  <c r="O593" i="17"/>
  <c r="N593" i="17"/>
  <c r="M593" i="17"/>
  <c r="L593" i="17"/>
  <c r="Q592" i="17"/>
  <c r="P592" i="17"/>
  <c r="O592" i="17"/>
  <c r="N592" i="17"/>
  <c r="M592" i="17"/>
  <c r="L592" i="17"/>
  <c r="Q591" i="17"/>
  <c r="P591" i="17"/>
  <c r="O591" i="17"/>
  <c r="N591" i="17"/>
  <c r="M591" i="17"/>
  <c r="L591" i="17"/>
  <c r="Q590" i="17"/>
  <c r="P590" i="17"/>
  <c r="O590" i="17"/>
  <c r="N590" i="17"/>
  <c r="M590" i="17"/>
  <c r="L590" i="17"/>
  <c r="Q589" i="17"/>
  <c r="P589" i="17"/>
  <c r="O589" i="17"/>
  <c r="N589" i="17"/>
  <c r="M589" i="17"/>
  <c r="L589" i="17"/>
  <c r="Q588" i="17"/>
  <c r="P588" i="17"/>
  <c r="O588" i="17"/>
  <c r="N588" i="17"/>
  <c r="M588" i="17"/>
  <c r="L588" i="17"/>
  <c r="Q587" i="17"/>
  <c r="P587" i="17"/>
  <c r="O587" i="17"/>
  <c r="N587" i="17"/>
  <c r="M587" i="17"/>
  <c r="L587" i="17"/>
  <c r="Q586" i="17"/>
  <c r="P586" i="17"/>
  <c r="O586" i="17"/>
  <c r="N586" i="17"/>
  <c r="M586" i="17"/>
  <c r="L586" i="17"/>
  <c r="Q585" i="17"/>
  <c r="P585" i="17"/>
  <c r="O585" i="17"/>
  <c r="N585" i="17"/>
  <c r="M585" i="17"/>
  <c r="L585" i="17"/>
  <c r="Q584" i="17"/>
  <c r="P584" i="17"/>
  <c r="O584" i="17"/>
  <c r="N584" i="17"/>
  <c r="M584" i="17"/>
  <c r="L584" i="17"/>
  <c r="Q583" i="17"/>
  <c r="P583" i="17"/>
  <c r="O583" i="17"/>
  <c r="N583" i="17"/>
  <c r="M583" i="17"/>
  <c r="L583" i="17"/>
  <c r="Q582" i="17"/>
  <c r="P582" i="17"/>
  <c r="O582" i="17"/>
  <c r="N582" i="17"/>
  <c r="M582" i="17"/>
  <c r="L582" i="17"/>
  <c r="Q581" i="17"/>
  <c r="P581" i="17"/>
  <c r="O581" i="17"/>
  <c r="N581" i="17"/>
  <c r="M581" i="17"/>
  <c r="L581" i="17"/>
  <c r="Q580" i="17"/>
  <c r="P580" i="17"/>
  <c r="O580" i="17"/>
  <c r="N580" i="17"/>
  <c r="M580" i="17"/>
  <c r="L580" i="17"/>
  <c r="Q579" i="17"/>
  <c r="P579" i="17"/>
  <c r="O579" i="17"/>
  <c r="N579" i="17"/>
  <c r="M579" i="17"/>
  <c r="L579" i="17"/>
  <c r="Q578" i="17"/>
  <c r="P578" i="17"/>
  <c r="O578" i="17"/>
  <c r="N578" i="17"/>
  <c r="M578" i="17"/>
  <c r="L578" i="17"/>
  <c r="Q577" i="17"/>
  <c r="P577" i="17"/>
  <c r="O577" i="17"/>
  <c r="N577" i="17"/>
  <c r="M577" i="17"/>
  <c r="L577" i="17"/>
  <c r="Q576" i="17"/>
  <c r="P576" i="17"/>
  <c r="O576" i="17"/>
  <c r="N576" i="17"/>
  <c r="M576" i="17"/>
  <c r="L576" i="17"/>
  <c r="Q575" i="17"/>
  <c r="P575" i="17"/>
  <c r="O575" i="17"/>
  <c r="N575" i="17"/>
  <c r="M575" i="17"/>
  <c r="L575" i="17"/>
  <c r="Q574" i="17"/>
  <c r="P574" i="17"/>
  <c r="O574" i="17"/>
  <c r="N574" i="17"/>
  <c r="M574" i="17"/>
  <c r="L574" i="17"/>
  <c r="Q573" i="17"/>
  <c r="P573" i="17"/>
  <c r="O573" i="17"/>
  <c r="N573" i="17"/>
  <c r="M573" i="17"/>
  <c r="L573" i="17"/>
  <c r="Q572" i="17"/>
  <c r="P572" i="17"/>
  <c r="O572" i="17"/>
  <c r="N572" i="17"/>
  <c r="M572" i="17"/>
  <c r="L572" i="17"/>
  <c r="Q571" i="17"/>
  <c r="P571" i="17"/>
  <c r="O571" i="17"/>
  <c r="N571" i="17"/>
  <c r="M571" i="17"/>
  <c r="L571" i="17"/>
  <c r="Q570" i="17"/>
  <c r="P570" i="17"/>
  <c r="O570" i="17"/>
  <c r="N570" i="17"/>
  <c r="M570" i="17"/>
  <c r="L570" i="17"/>
  <c r="Q569" i="17"/>
  <c r="P569" i="17"/>
  <c r="O569" i="17"/>
  <c r="N569" i="17"/>
  <c r="M569" i="17"/>
  <c r="L569" i="17"/>
  <c r="Q568" i="17"/>
  <c r="P568" i="17"/>
  <c r="O568" i="17"/>
  <c r="N568" i="17"/>
  <c r="M568" i="17"/>
  <c r="L568" i="17"/>
  <c r="Q567" i="17"/>
  <c r="P567" i="17"/>
  <c r="O567" i="17"/>
  <c r="N567" i="17"/>
  <c r="M567" i="17"/>
  <c r="L567" i="17"/>
  <c r="Q566" i="17"/>
  <c r="P566" i="17"/>
  <c r="O566" i="17"/>
  <c r="N566" i="17"/>
  <c r="M566" i="17"/>
  <c r="L566" i="17"/>
  <c r="Q565" i="17"/>
  <c r="P565" i="17"/>
  <c r="O565" i="17"/>
  <c r="N565" i="17"/>
  <c r="M565" i="17"/>
  <c r="L565" i="17"/>
  <c r="Q564" i="17"/>
  <c r="P564" i="17"/>
  <c r="O564" i="17"/>
  <c r="N564" i="17"/>
  <c r="M564" i="17"/>
  <c r="L564" i="17"/>
  <c r="Q563" i="17"/>
  <c r="P563" i="17"/>
  <c r="O563" i="17"/>
  <c r="N563" i="17"/>
  <c r="M563" i="17"/>
  <c r="L563" i="17"/>
  <c r="Q562" i="17"/>
  <c r="P562" i="17"/>
  <c r="O562" i="17"/>
  <c r="N562" i="17"/>
  <c r="M562" i="17"/>
  <c r="L562" i="17"/>
  <c r="Q561" i="17"/>
  <c r="P561" i="17"/>
  <c r="O561" i="17"/>
  <c r="N561" i="17"/>
  <c r="M561" i="17"/>
  <c r="L561" i="17"/>
  <c r="Q560" i="17"/>
  <c r="P560" i="17"/>
  <c r="O560" i="17"/>
  <c r="N560" i="17"/>
  <c r="M560" i="17"/>
  <c r="L560" i="17"/>
  <c r="Q559" i="17"/>
  <c r="P559" i="17"/>
  <c r="O559" i="17"/>
  <c r="N559" i="17"/>
  <c r="M559" i="17"/>
  <c r="L559" i="17"/>
  <c r="Q558" i="17"/>
  <c r="P558" i="17"/>
  <c r="O558" i="17"/>
  <c r="N558" i="17"/>
  <c r="M558" i="17"/>
  <c r="L558" i="17"/>
  <c r="Q557" i="17"/>
  <c r="P557" i="17"/>
  <c r="O557" i="17"/>
  <c r="N557" i="17"/>
  <c r="M557" i="17"/>
  <c r="L557" i="17"/>
  <c r="Q556" i="17"/>
  <c r="P556" i="17"/>
  <c r="O556" i="17"/>
  <c r="N556" i="17"/>
  <c r="M556" i="17"/>
  <c r="L556" i="17"/>
  <c r="Q555" i="17"/>
  <c r="P555" i="17"/>
  <c r="O555" i="17"/>
  <c r="N555" i="17"/>
  <c r="M555" i="17"/>
  <c r="L555" i="17"/>
  <c r="Q554" i="17"/>
  <c r="P554" i="17"/>
  <c r="O554" i="17"/>
  <c r="N554" i="17"/>
  <c r="M554" i="17"/>
  <c r="L554" i="17"/>
  <c r="Q553" i="17"/>
  <c r="P553" i="17"/>
  <c r="O553" i="17"/>
  <c r="N553" i="17"/>
  <c r="M553" i="17"/>
  <c r="L553" i="17"/>
  <c r="Q552" i="17"/>
  <c r="P552" i="17"/>
  <c r="O552" i="17"/>
  <c r="N552" i="17"/>
  <c r="M552" i="17"/>
  <c r="L552" i="17"/>
  <c r="Q551" i="17"/>
  <c r="P551" i="17"/>
  <c r="O551" i="17"/>
  <c r="N551" i="17"/>
  <c r="M551" i="17"/>
  <c r="L551" i="17"/>
  <c r="Q550" i="17"/>
  <c r="P550" i="17"/>
  <c r="O550" i="17"/>
  <c r="N550" i="17"/>
  <c r="M550" i="17"/>
  <c r="L550" i="17"/>
  <c r="Q549" i="17"/>
  <c r="P549" i="17"/>
  <c r="O549" i="17"/>
  <c r="N549" i="17"/>
  <c r="M549" i="17"/>
  <c r="L549" i="17"/>
  <c r="Q548" i="17"/>
  <c r="P548" i="17"/>
  <c r="O548" i="17"/>
  <c r="N548" i="17"/>
  <c r="M548" i="17"/>
  <c r="L548" i="17"/>
  <c r="Q547" i="17"/>
  <c r="P547" i="17"/>
  <c r="O547" i="17"/>
  <c r="N547" i="17"/>
  <c r="M547" i="17"/>
  <c r="L547" i="17"/>
  <c r="Q546" i="17"/>
  <c r="P546" i="17"/>
  <c r="O546" i="17"/>
  <c r="N546" i="17"/>
  <c r="M546" i="17"/>
  <c r="L546" i="17"/>
  <c r="Q545" i="17"/>
  <c r="P545" i="17"/>
  <c r="O545" i="17"/>
  <c r="N545" i="17"/>
  <c r="M545" i="17"/>
  <c r="L545" i="17"/>
  <c r="Q544" i="17"/>
  <c r="P544" i="17"/>
  <c r="O544" i="17"/>
  <c r="N544" i="17"/>
  <c r="M544" i="17"/>
  <c r="L544" i="17"/>
  <c r="Q543" i="17"/>
  <c r="P543" i="17"/>
  <c r="O543" i="17"/>
  <c r="N543" i="17"/>
  <c r="M543" i="17"/>
  <c r="L543" i="17"/>
  <c r="Q542" i="17"/>
  <c r="P542" i="17"/>
  <c r="O542" i="17"/>
  <c r="N542" i="17"/>
  <c r="M542" i="17"/>
  <c r="L542" i="17"/>
  <c r="Q541" i="17"/>
  <c r="P541" i="17"/>
  <c r="O541" i="17"/>
  <c r="N541" i="17"/>
  <c r="M541" i="17"/>
  <c r="L541" i="17"/>
  <c r="Q540" i="17"/>
  <c r="P540" i="17"/>
  <c r="O540" i="17"/>
  <c r="N540" i="17"/>
  <c r="M540" i="17"/>
  <c r="L540" i="17"/>
  <c r="Q539" i="17"/>
  <c r="P539" i="17"/>
  <c r="O539" i="17"/>
  <c r="N539" i="17"/>
  <c r="M539" i="17"/>
  <c r="L539" i="17"/>
  <c r="Q538" i="17"/>
  <c r="P538" i="17"/>
  <c r="O538" i="17"/>
  <c r="N538" i="17"/>
  <c r="M538" i="17"/>
  <c r="L538" i="17"/>
  <c r="Q537" i="17"/>
  <c r="P537" i="17"/>
  <c r="O537" i="17"/>
  <c r="N537" i="17"/>
  <c r="M537" i="17"/>
  <c r="L537" i="17"/>
  <c r="Q536" i="17"/>
  <c r="P536" i="17"/>
  <c r="O536" i="17"/>
  <c r="N536" i="17"/>
  <c r="M536" i="17"/>
  <c r="L536" i="17"/>
  <c r="Q535" i="17"/>
  <c r="P535" i="17"/>
  <c r="O535" i="17"/>
  <c r="N535" i="17"/>
  <c r="M535" i="17"/>
  <c r="L535" i="17"/>
  <c r="Q534" i="17"/>
  <c r="P534" i="17"/>
  <c r="O534" i="17"/>
  <c r="N534" i="17"/>
  <c r="M534" i="17"/>
  <c r="L534" i="17"/>
  <c r="Q533" i="17"/>
  <c r="P533" i="17"/>
  <c r="O533" i="17"/>
  <c r="N533" i="17"/>
  <c r="M533" i="17"/>
  <c r="L533" i="17"/>
  <c r="Q532" i="17"/>
  <c r="P532" i="17"/>
  <c r="O532" i="17"/>
  <c r="N532" i="17"/>
  <c r="M532" i="17"/>
  <c r="L532" i="17"/>
  <c r="Q531" i="17"/>
  <c r="P531" i="17"/>
  <c r="O531" i="17"/>
  <c r="N531" i="17"/>
  <c r="M531" i="17"/>
  <c r="L531" i="17"/>
  <c r="Q530" i="17"/>
  <c r="P530" i="17"/>
  <c r="O530" i="17"/>
  <c r="N530" i="17"/>
  <c r="M530" i="17"/>
  <c r="L530" i="17"/>
  <c r="Q529" i="17"/>
  <c r="P529" i="17"/>
  <c r="O529" i="17"/>
  <c r="N529" i="17"/>
  <c r="M529" i="17"/>
  <c r="L529" i="17"/>
  <c r="Q528" i="17"/>
  <c r="P528" i="17"/>
  <c r="O528" i="17"/>
  <c r="N528" i="17"/>
  <c r="M528" i="17"/>
  <c r="L528" i="17"/>
  <c r="Q527" i="17"/>
  <c r="P527" i="17"/>
  <c r="O527" i="17"/>
  <c r="N527" i="17"/>
  <c r="M527" i="17"/>
  <c r="L527" i="17"/>
  <c r="Q526" i="17"/>
  <c r="P526" i="17"/>
  <c r="O526" i="17"/>
  <c r="N526" i="17"/>
  <c r="M526" i="17"/>
  <c r="L526" i="17"/>
  <c r="Q525" i="17"/>
  <c r="P525" i="17"/>
  <c r="O525" i="17"/>
  <c r="N525" i="17"/>
  <c r="M525" i="17"/>
  <c r="L525" i="17"/>
  <c r="Q524" i="17"/>
  <c r="P524" i="17"/>
  <c r="O524" i="17"/>
  <c r="N524" i="17"/>
  <c r="M524" i="17"/>
  <c r="L524" i="17"/>
  <c r="Q523" i="17"/>
  <c r="P523" i="17"/>
  <c r="O523" i="17"/>
  <c r="N523" i="17"/>
  <c r="M523" i="17"/>
  <c r="L523" i="17"/>
  <c r="Q522" i="17"/>
  <c r="P522" i="17"/>
  <c r="O522" i="17"/>
  <c r="N522" i="17"/>
  <c r="M522" i="17"/>
  <c r="L522" i="17"/>
  <c r="Q521" i="17"/>
  <c r="P521" i="17"/>
  <c r="O521" i="17"/>
  <c r="N521" i="17"/>
  <c r="M521" i="17"/>
  <c r="L521" i="17"/>
  <c r="Q520" i="17"/>
  <c r="P520" i="17"/>
  <c r="O520" i="17"/>
  <c r="N520" i="17"/>
  <c r="M520" i="17"/>
  <c r="L520" i="17"/>
  <c r="Q519" i="17"/>
  <c r="P519" i="17"/>
  <c r="O519" i="17"/>
  <c r="N519" i="17"/>
  <c r="M519" i="17"/>
  <c r="L519" i="17"/>
  <c r="Q518" i="17"/>
  <c r="P518" i="17"/>
  <c r="O518" i="17"/>
  <c r="N518" i="17"/>
  <c r="M518" i="17"/>
  <c r="L518" i="17"/>
  <c r="Q517" i="17"/>
  <c r="P517" i="17"/>
  <c r="O517" i="17"/>
  <c r="N517" i="17"/>
  <c r="M517" i="17"/>
  <c r="L517" i="17"/>
  <c r="Q516" i="17"/>
  <c r="P516" i="17"/>
  <c r="O516" i="17"/>
  <c r="N516" i="17"/>
  <c r="M516" i="17"/>
  <c r="L516" i="17"/>
  <c r="Q515" i="17"/>
  <c r="P515" i="17"/>
  <c r="O515" i="17"/>
  <c r="N515" i="17"/>
  <c r="M515" i="17"/>
  <c r="L515" i="17"/>
  <c r="Q514" i="17"/>
  <c r="P514" i="17"/>
  <c r="O514" i="17"/>
  <c r="N514" i="17"/>
  <c r="M514" i="17"/>
  <c r="L514" i="17"/>
  <c r="Q513" i="17"/>
  <c r="P513" i="17"/>
  <c r="O513" i="17"/>
  <c r="N513" i="17"/>
  <c r="M513" i="17"/>
  <c r="L513" i="17"/>
  <c r="Q512" i="17"/>
  <c r="P512" i="17"/>
  <c r="O512" i="17"/>
  <c r="N512" i="17"/>
  <c r="M512" i="17"/>
  <c r="L512" i="17"/>
  <c r="Q511" i="17"/>
  <c r="P511" i="17"/>
  <c r="O511" i="17"/>
  <c r="N511" i="17"/>
  <c r="M511" i="17"/>
  <c r="L511" i="17"/>
  <c r="Q510" i="17"/>
  <c r="P510" i="17"/>
  <c r="O510" i="17"/>
  <c r="N510" i="17"/>
  <c r="M510" i="17"/>
  <c r="L510" i="17"/>
  <c r="Q509" i="17"/>
  <c r="P509" i="17"/>
  <c r="O509" i="17"/>
  <c r="N509" i="17"/>
  <c r="M509" i="17"/>
  <c r="L509" i="17"/>
  <c r="Q508" i="17"/>
  <c r="P508" i="17"/>
  <c r="O508" i="17"/>
  <c r="N508" i="17"/>
  <c r="M508" i="17"/>
  <c r="L508" i="17"/>
  <c r="Q507" i="17"/>
  <c r="P507" i="17"/>
  <c r="O507" i="17"/>
  <c r="N507" i="17"/>
  <c r="M507" i="17"/>
  <c r="L507" i="17"/>
  <c r="Q506" i="17"/>
  <c r="P506" i="17"/>
  <c r="O506" i="17"/>
  <c r="N506" i="17"/>
  <c r="M506" i="17"/>
  <c r="L506" i="17"/>
  <c r="Q505" i="17"/>
  <c r="P505" i="17"/>
  <c r="O505" i="17"/>
  <c r="N505" i="17"/>
  <c r="M505" i="17"/>
  <c r="L505" i="17"/>
  <c r="Q504" i="17"/>
  <c r="P504" i="17"/>
  <c r="O504" i="17"/>
  <c r="N504" i="17"/>
  <c r="M504" i="17"/>
  <c r="L504" i="17"/>
  <c r="Q503" i="17"/>
  <c r="P503" i="17"/>
  <c r="O503" i="17"/>
  <c r="N503" i="17"/>
  <c r="M503" i="17"/>
  <c r="L503" i="17"/>
  <c r="Q502" i="17"/>
  <c r="P502" i="17"/>
  <c r="O502" i="17"/>
  <c r="N502" i="17"/>
  <c r="M502" i="17"/>
  <c r="L502" i="17"/>
  <c r="Q501" i="17"/>
  <c r="P501" i="17"/>
  <c r="O501" i="17"/>
  <c r="N501" i="17"/>
  <c r="M501" i="17"/>
  <c r="L501" i="17"/>
  <c r="Q500" i="17"/>
  <c r="P500" i="17"/>
  <c r="O500" i="17"/>
  <c r="N500" i="17"/>
  <c r="M500" i="17"/>
  <c r="L500" i="17"/>
  <c r="Q499" i="17"/>
  <c r="P499" i="17"/>
  <c r="O499" i="17"/>
  <c r="N499" i="17"/>
  <c r="M499" i="17"/>
  <c r="L499" i="17"/>
  <c r="Q498" i="17"/>
  <c r="P498" i="17"/>
  <c r="O498" i="17"/>
  <c r="N498" i="17"/>
  <c r="M498" i="17"/>
  <c r="L498" i="17"/>
  <c r="Q497" i="17"/>
  <c r="P497" i="17"/>
  <c r="O497" i="17"/>
  <c r="N497" i="17"/>
  <c r="M497" i="17"/>
  <c r="L497" i="17"/>
  <c r="Q496" i="17"/>
  <c r="P496" i="17"/>
  <c r="O496" i="17"/>
  <c r="N496" i="17"/>
  <c r="M496" i="17"/>
  <c r="L496" i="17"/>
  <c r="Q495" i="17"/>
  <c r="P495" i="17"/>
  <c r="O495" i="17"/>
  <c r="N495" i="17"/>
  <c r="M495" i="17"/>
  <c r="L495" i="17"/>
  <c r="Q494" i="17"/>
  <c r="P494" i="17"/>
  <c r="O494" i="17"/>
  <c r="N494" i="17"/>
  <c r="M494" i="17"/>
  <c r="L494" i="17"/>
  <c r="Q493" i="17"/>
  <c r="P493" i="17"/>
  <c r="O493" i="17"/>
  <c r="N493" i="17"/>
  <c r="M493" i="17"/>
  <c r="L493" i="17"/>
  <c r="Q492" i="17"/>
  <c r="P492" i="17"/>
  <c r="O492" i="17"/>
  <c r="N492" i="17"/>
  <c r="M492" i="17"/>
  <c r="L492" i="17"/>
  <c r="Q491" i="17"/>
  <c r="P491" i="17"/>
  <c r="O491" i="17"/>
  <c r="N491" i="17"/>
  <c r="M491" i="17"/>
  <c r="L491" i="17"/>
  <c r="Q490" i="17"/>
  <c r="P490" i="17"/>
  <c r="O490" i="17"/>
  <c r="N490" i="17"/>
  <c r="M490" i="17"/>
  <c r="L490" i="17"/>
  <c r="Q489" i="17"/>
  <c r="P489" i="17"/>
  <c r="O489" i="17"/>
  <c r="N489" i="17"/>
  <c r="M489" i="17"/>
  <c r="L489" i="17"/>
  <c r="Q488" i="17"/>
  <c r="P488" i="17"/>
  <c r="O488" i="17"/>
  <c r="N488" i="17"/>
  <c r="M488" i="17"/>
  <c r="L488" i="17"/>
  <c r="Q487" i="17"/>
  <c r="P487" i="17"/>
  <c r="O487" i="17"/>
  <c r="N487" i="17"/>
  <c r="M487" i="17"/>
  <c r="L487" i="17"/>
  <c r="Q486" i="17"/>
  <c r="P486" i="17"/>
  <c r="O486" i="17"/>
  <c r="N486" i="17"/>
  <c r="M486" i="17"/>
  <c r="L486" i="17"/>
  <c r="Q485" i="17"/>
  <c r="P485" i="17"/>
  <c r="O485" i="17"/>
  <c r="N485" i="17"/>
  <c r="M485" i="17"/>
  <c r="L485" i="17"/>
  <c r="Q484" i="17"/>
  <c r="P484" i="17"/>
  <c r="O484" i="17"/>
  <c r="N484" i="17"/>
  <c r="M484" i="17"/>
  <c r="L484" i="17"/>
  <c r="Q483" i="17"/>
  <c r="P483" i="17"/>
  <c r="O483" i="17"/>
  <c r="N483" i="17"/>
  <c r="M483" i="17"/>
  <c r="L483" i="17"/>
  <c r="Q482" i="17"/>
  <c r="P482" i="17"/>
  <c r="O482" i="17"/>
  <c r="N482" i="17"/>
  <c r="M482" i="17"/>
  <c r="L482" i="17"/>
  <c r="Q481" i="17"/>
  <c r="P481" i="17"/>
  <c r="O481" i="17"/>
  <c r="N481" i="17"/>
  <c r="M481" i="17"/>
  <c r="L481" i="17"/>
  <c r="Q480" i="17"/>
  <c r="P480" i="17"/>
  <c r="O480" i="17"/>
  <c r="N480" i="17"/>
  <c r="M480" i="17"/>
  <c r="L480" i="17"/>
  <c r="Q479" i="17"/>
  <c r="P479" i="17"/>
  <c r="O479" i="17"/>
  <c r="N479" i="17"/>
  <c r="M479" i="17"/>
  <c r="L479" i="17"/>
  <c r="Q478" i="17"/>
  <c r="P478" i="17"/>
  <c r="O478" i="17"/>
  <c r="N478" i="17"/>
  <c r="M478" i="17"/>
  <c r="L478" i="17"/>
  <c r="Q477" i="17"/>
  <c r="P477" i="17"/>
  <c r="O477" i="17"/>
  <c r="N477" i="17"/>
  <c r="M477" i="17"/>
  <c r="L477" i="17"/>
  <c r="Q476" i="17"/>
  <c r="P476" i="17"/>
  <c r="O476" i="17"/>
  <c r="N476" i="17"/>
  <c r="M476" i="17"/>
  <c r="L476" i="17"/>
  <c r="Q475" i="17"/>
  <c r="P475" i="17"/>
  <c r="O475" i="17"/>
  <c r="N475" i="17"/>
  <c r="M475" i="17"/>
  <c r="L475" i="17"/>
  <c r="Q474" i="17"/>
  <c r="P474" i="17"/>
  <c r="O474" i="17"/>
  <c r="N474" i="17"/>
  <c r="M474" i="17"/>
  <c r="L474" i="17"/>
  <c r="Q473" i="17"/>
  <c r="P473" i="17"/>
  <c r="O473" i="17"/>
  <c r="N473" i="17"/>
  <c r="M473" i="17"/>
  <c r="L473" i="17"/>
  <c r="Q472" i="17"/>
  <c r="P472" i="17"/>
  <c r="O472" i="17"/>
  <c r="N472" i="17"/>
  <c r="M472" i="17"/>
  <c r="L472" i="17"/>
  <c r="Q471" i="17"/>
  <c r="P471" i="17"/>
  <c r="O471" i="17"/>
  <c r="N471" i="17"/>
  <c r="M471" i="17"/>
  <c r="L471" i="17"/>
  <c r="Q470" i="17"/>
  <c r="P470" i="17"/>
  <c r="O470" i="17"/>
  <c r="N470" i="17"/>
  <c r="M470" i="17"/>
  <c r="L470" i="17"/>
  <c r="Q469" i="17"/>
  <c r="P469" i="17"/>
  <c r="O469" i="17"/>
  <c r="N469" i="17"/>
  <c r="M469" i="17"/>
  <c r="L469" i="17"/>
  <c r="Q468" i="17"/>
  <c r="P468" i="17"/>
  <c r="O468" i="17"/>
  <c r="N468" i="17"/>
  <c r="M468" i="17"/>
  <c r="L468" i="17"/>
  <c r="Q467" i="17"/>
  <c r="P467" i="17"/>
  <c r="O467" i="17"/>
  <c r="N467" i="17"/>
  <c r="M467" i="17"/>
  <c r="L467" i="17"/>
  <c r="Q466" i="17"/>
  <c r="P466" i="17"/>
  <c r="O466" i="17"/>
  <c r="N466" i="17"/>
  <c r="M466" i="17"/>
  <c r="L466" i="17"/>
  <c r="Q465" i="17"/>
  <c r="P465" i="17"/>
  <c r="O465" i="17"/>
  <c r="N465" i="17"/>
  <c r="M465" i="17"/>
  <c r="L465" i="17"/>
  <c r="Q464" i="17"/>
  <c r="P464" i="17"/>
  <c r="O464" i="17"/>
  <c r="N464" i="17"/>
  <c r="M464" i="17"/>
  <c r="L464" i="17"/>
  <c r="Q463" i="17"/>
  <c r="P463" i="17"/>
  <c r="O463" i="17"/>
  <c r="N463" i="17"/>
  <c r="M463" i="17"/>
  <c r="L463" i="17"/>
  <c r="Q462" i="17"/>
  <c r="P462" i="17"/>
  <c r="O462" i="17"/>
  <c r="N462" i="17"/>
  <c r="M462" i="17"/>
  <c r="L462" i="17"/>
  <c r="Q461" i="17"/>
  <c r="P461" i="17"/>
  <c r="O461" i="17"/>
  <c r="N461" i="17"/>
  <c r="M461" i="17"/>
  <c r="L461" i="17"/>
  <c r="Q460" i="17"/>
  <c r="P460" i="17"/>
  <c r="O460" i="17"/>
  <c r="N460" i="17"/>
  <c r="M460" i="17"/>
  <c r="L460" i="17"/>
  <c r="Q459" i="17"/>
  <c r="P459" i="17"/>
  <c r="O459" i="17"/>
  <c r="N459" i="17"/>
  <c r="M459" i="17"/>
  <c r="L459" i="17"/>
  <c r="Q458" i="17"/>
  <c r="P458" i="17"/>
  <c r="O458" i="17"/>
  <c r="N458" i="17"/>
  <c r="M458" i="17"/>
  <c r="L458" i="17"/>
  <c r="Q457" i="17"/>
  <c r="P457" i="17"/>
  <c r="O457" i="17"/>
  <c r="N457" i="17"/>
  <c r="M457" i="17"/>
  <c r="L457" i="17"/>
  <c r="Q456" i="17"/>
  <c r="P456" i="17"/>
  <c r="O456" i="17"/>
  <c r="N456" i="17"/>
  <c r="M456" i="17"/>
  <c r="L456" i="17"/>
  <c r="Q455" i="17"/>
  <c r="P455" i="17"/>
  <c r="O455" i="17"/>
  <c r="N455" i="17"/>
  <c r="M455" i="17"/>
  <c r="L455" i="17"/>
  <c r="Q454" i="17"/>
  <c r="P454" i="17"/>
  <c r="O454" i="17"/>
  <c r="N454" i="17"/>
  <c r="M454" i="17"/>
  <c r="L454" i="17"/>
  <c r="Q453" i="17"/>
  <c r="P453" i="17"/>
  <c r="O453" i="17"/>
  <c r="N453" i="17"/>
  <c r="M453" i="17"/>
  <c r="L453" i="17"/>
  <c r="Q452" i="17"/>
  <c r="P452" i="17"/>
  <c r="O452" i="17"/>
  <c r="N452" i="17"/>
  <c r="M452" i="17"/>
  <c r="L452" i="17"/>
  <c r="Q451" i="17"/>
  <c r="P451" i="17"/>
  <c r="O451" i="17"/>
  <c r="N451" i="17"/>
  <c r="M451" i="17"/>
  <c r="L451" i="17"/>
  <c r="Q450" i="17"/>
  <c r="P450" i="17"/>
  <c r="O450" i="17"/>
  <c r="N450" i="17"/>
  <c r="M450" i="17"/>
  <c r="L450" i="17"/>
  <c r="Q449" i="17"/>
  <c r="P449" i="17"/>
  <c r="O449" i="17"/>
  <c r="N449" i="17"/>
  <c r="M449" i="17"/>
  <c r="L449" i="17"/>
  <c r="Q448" i="17"/>
  <c r="P448" i="17"/>
  <c r="O448" i="17"/>
  <c r="N448" i="17"/>
  <c r="M448" i="17"/>
  <c r="L448" i="17"/>
  <c r="Q447" i="17"/>
  <c r="P447" i="17"/>
  <c r="O447" i="17"/>
  <c r="N447" i="17"/>
  <c r="M447" i="17"/>
  <c r="L447" i="17"/>
  <c r="Q446" i="17"/>
  <c r="P446" i="17"/>
  <c r="O446" i="17"/>
  <c r="N446" i="17"/>
  <c r="M446" i="17"/>
  <c r="L446" i="17"/>
  <c r="Q445" i="17"/>
  <c r="P445" i="17"/>
  <c r="O445" i="17"/>
  <c r="N445" i="17"/>
  <c r="M445" i="17"/>
  <c r="L445" i="17"/>
  <c r="Q444" i="17"/>
  <c r="P444" i="17"/>
  <c r="O444" i="17"/>
  <c r="N444" i="17"/>
  <c r="M444" i="17"/>
  <c r="L444" i="17"/>
  <c r="Q443" i="17"/>
  <c r="P443" i="17"/>
  <c r="O443" i="17"/>
  <c r="N443" i="17"/>
  <c r="M443" i="17"/>
  <c r="L443" i="17"/>
  <c r="Q442" i="17"/>
  <c r="P442" i="17"/>
  <c r="O442" i="17"/>
  <c r="N442" i="17"/>
  <c r="M442" i="17"/>
  <c r="L442" i="17"/>
  <c r="Q441" i="17"/>
  <c r="P441" i="17"/>
  <c r="O441" i="17"/>
  <c r="N441" i="17"/>
  <c r="M441" i="17"/>
  <c r="L441" i="17"/>
  <c r="Q440" i="17"/>
  <c r="P440" i="17"/>
  <c r="O440" i="17"/>
  <c r="N440" i="17"/>
  <c r="M440" i="17"/>
  <c r="L440" i="17"/>
  <c r="Q439" i="17"/>
  <c r="P439" i="17"/>
  <c r="O439" i="17"/>
  <c r="N439" i="17"/>
  <c r="M439" i="17"/>
  <c r="L439" i="17"/>
  <c r="Q438" i="17"/>
  <c r="P438" i="17"/>
  <c r="O438" i="17"/>
  <c r="N438" i="17"/>
  <c r="M438" i="17"/>
  <c r="L438" i="17"/>
  <c r="Q437" i="17"/>
  <c r="P437" i="17"/>
  <c r="O437" i="17"/>
  <c r="N437" i="17"/>
  <c r="M437" i="17"/>
  <c r="L437" i="17"/>
  <c r="Q436" i="17"/>
  <c r="P436" i="17"/>
  <c r="O436" i="17"/>
  <c r="N436" i="17"/>
  <c r="M436" i="17"/>
  <c r="L436" i="17"/>
  <c r="Q435" i="17"/>
  <c r="P435" i="17"/>
  <c r="O435" i="17"/>
  <c r="N435" i="17"/>
  <c r="M435" i="17"/>
  <c r="L435" i="17"/>
  <c r="Q434" i="17"/>
  <c r="P434" i="17"/>
  <c r="O434" i="17"/>
  <c r="N434" i="17"/>
  <c r="M434" i="17"/>
  <c r="L434" i="17"/>
  <c r="Q433" i="17"/>
  <c r="P433" i="17"/>
  <c r="O433" i="17"/>
  <c r="N433" i="17"/>
  <c r="M433" i="17"/>
  <c r="L433" i="17"/>
  <c r="Q432" i="17"/>
  <c r="P432" i="17"/>
  <c r="O432" i="17"/>
  <c r="N432" i="17"/>
  <c r="M432" i="17"/>
  <c r="L432" i="17"/>
  <c r="Q431" i="17"/>
  <c r="P431" i="17"/>
  <c r="O431" i="17"/>
  <c r="N431" i="17"/>
  <c r="M431" i="17"/>
  <c r="L431" i="17"/>
  <c r="Q430" i="17"/>
  <c r="P430" i="17"/>
  <c r="O430" i="17"/>
  <c r="N430" i="17"/>
  <c r="M430" i="17"/>
  <c r="L430" i="17"/>
  <c r="Q429" i="17"/>
  <c r="P429" i="17"/>
  <c r="O429" i="17"/>
  <c r="N429" i="17"/>
  <c r="M429" i="17"/>
  <c r="L429" i="17"/>
  <c r="Q428" i="17"/>
  <c r="P428" i="17"/>
  <c r="O428" i="17"/>
  <c r="N428" i="17"/>
  <c r="M428" i="17"/>
  <c r="L428" i="17"/>
  <c r="Q427" i="17"/>
  <c r="P427" i="17"/>
  <c r="O427" i="17"/>
  <c r="N427" i="17"/>
  <c r="M427" i="17"/>
  <c r="L427" i="17"/>
  <c r="Q426" i="17"/>
  <c r="P426" i="17"/>
  <c r="O426" i="17"/>
  <c r="N426" i="17"/>
  <c r="M426" i="17"/>
  <c r="L426" i="17"/>
  <c r="Q425" i="17"/>
  <c r="P425" i="17"/>
  <c r="O425" i="17"/>
  <c r="N425" i="17"/>
  <c r="M425" i="17"/>
  <c r="L425" i="17"/>
  <c r="Q424" i="17"/>
  <c r="P424" i="17"/>
  <c r="O424" i="17"/>
  <c r="N424" i="17"/>
  <c r="M424" i="17"/>
  <c r="L424" i="17"/>
  <c r="Q423" i="17"/>
  <c r="P423" i="17"/>
  <c r="O423" i="17"/>
  <c r="N423" i="17"/>
  <c r="M423" i="17"/>
  <c r="L423" i="17"/>
  <c r="Q422" i="17"/>
  <c r="P422" i="17"/>
  <c r="O422" i="17"/>
  <c r="N422" i="17"/>
  <c r="M422" i="17"/>
  <c r="L422" i="17"/>
  <c r="Q421" i="17"/>
  <c r="P421" i="17"/>
  <c r="O421" i="17"/>
  <c r="N421" i="17"/>
  <c r="M421" i="17"/>
  <c r="L421" i="17"/>
  <c r="Q420" i="17"/>
  <c r="P420" i="17"/>
  <c r="O420" i="17"/>
  <c r="N420" i="17"/>
  <c r="M420" i="17"/>
  <c r="L420" i="17"/>
  <c r="Q419" i="17"/>
  <c r="P419" i="17"/>
  <c r="O419" i="17"/>
  <c r="N419" i="17"/>
  <c r="M419" i="17"/>
  <c r="L419" i="17"/>
  <c r="Q418" i="17"/>
  <c r="P418" i="17"/>
  <c r="O418" i="17"/>
  <c r="N418" i="17"/>
  <c r="M418" i="17"/>
  <c r="L418" i="17"/>
  <c r="Q417" i="17"/>
  <c r="P417" i="17"/>
  <c r="O417" i="17"/>
  <c r="N417" i="17"/>
  <c r="M417" i="17"/>
  <c r="L417" i="17"/>
  <c r="Q416" i="17"/>
  <c r="P416" i="17"/>
  <c r="O416" i="17"/>
  <c r="N416" i="17"/>
  <c r="M416" i="17"/>
  <c r="L416" i="17"/>
  <c r="Q415" i="17"/>
  <c r="P415" i="17"/>
  <c r="O415" i="17"/>
  <c r="N415" i="17"/>
  <c r="M415" i="17"/>
  <c r="L415" i="17"/>
  <c r="Q414" i="17"/>
  <c r="P414" i="17"/>
  <c r="O414" i="17"/>
  <c r="N414" i="17"/>
  <c r="M414" i="17"/>
  <c r="L414" i="17"/>
  <c r="Q413" i="17"/>
  <c r="P413" i="17"/>
  <c r="O413" i="17"/>
  <c r="N413" i="17"/>
  <c r="M413" i="17"/>
  <c r="L413" i="17"/>
  <c r="Q412" i="17"/>
  <c r="P412" i="17"/>
  <c r="O412" i="17"/>
  <c r="N412" i="17"/>
  <c r="M412" i="17"/>
  <c r="L412" i="17"/>
  <c r="Q411" i="17"/>
  <c r="P411" i="17"/>
  <c r="O411" i="17"/>
  <c r="N411" i="17"/>
  <c r="M411" i="17"/>
  <c r="L411" i="17"/>
  <c r="Q410" i="17"/>
  <c r="P410" i="17"/>
  <c r="O410" i="17"/>
  <c r="N410" i="17"/>
  <c r="M410" i="17"/>
  <c r="L410" i="17"/>
  <c r="Q409" i="17"/>
  <c r="P409" i="17"/>
  <c r="O409" i="17"/>
  <c r="N409" i="17"/>
  <c r="M409" i="17"/>
  <c r="L409" i="17"/>
  <c r="Q408" i="17"/>
  <c r="P408" i="17"/>
  <c r="O408" i="17"/>
  <c r="N408" i="17"/>
  <c r="M408" i="17"/>
  <c r="L408" i="17"/>
  <c r="Q407" i="17"/>
  <c r="P407" i="17"/>
  <c r="O407" i="17"/>
  <c r="N407" i="17"/>
  <c r="M407" i="17"/>
  <c r="L407" i="17"/>
  <c r="Q406" i="17"/>
  <c r="P406" i="17"/>
  <c r="O406" i="17"/>
  <c r="N406" i="17"/>
  <c r="M406" i="17"/>
  <c r="L406" i="17"/>
  <c r="Q405" i="17"/>
  <c r="P405" i="17"/>
  <c r="O405" i="17"/>
  <c r="N405" i="17"/>
  <c r="M405" i="17"/>
  <c r="L405" i="17"/>
  <c r="Q404" i="17"/>
  <c r="P404" i="17"/>
  <c r="O404" i="17"/>
  <c r="N404" i="17"/>
  <c r="M404" i="17"/>
  <c r="L404" i="17"/>
  <c r="Q403" i="17"/>
  <c r="P403" i="17"/>
  <c r="O403" i="17"/>
  <c r="N403" i="17"/>
  <c r="M403" i="17"/>
  <c r="L403" i="17"/>
  <c r="Q402" i="17"/>
  <c r="P402" i="17"/>
  <c r="O402" i="17"/>
  <c r="N402" i="17"/>
  <c r="M402" i="17"/>
  <c r="L402" i="17"/>
  <c r="Q401" i="17"/>
  <c r="P401" i="17"/>
  <c r="O401" i="17"/>
  <c r="N401" i="17"/>
  <c r="M401" i="17"/>
  <c r="L401" i="17"/>
  <c r="Q400" i="17"/>
  <c r="P400" i="17"/>
  <c r="O400" i="17"/>
  <c r="N400" i="17"/>
  <c r="M400" i="17"/>
  <c r="L400" i="17"/>
  <c r="Q399" i="17"/>
  <c r="P399" i="17"/>
  <c r="O399" i="17"/>
  <c r="N399" i="17"/>
  <c r="M399" i="17"/>
  <c r="L399" i="17"/>
  <c r="Q398" i="17"/>
  <c r="P398" i="17"/>
  <c r="O398" i="17"/>
  <c r="N398" i="17"/>
  <c r="M398" i="17"/>
  <c r="L398" i="17"/>
  <c r="Q397" i="17"/>
  <c r="P397" i="17"/>
  <c r="O397" i="17"/>
  <c r="N397" i="17"/>
  <c r="M397" i="17"/>
  <c r="L397" i="17"/>
  <c r="Q396" i="17"/>
  <c r="P396" i="17"/>
  <c r="O396" i="17"/>
  <c r="N396" i="17"/>
  <c r="M396" i="17"/>
  <c r="L396" i="17"/>
  <c r="Q395" i="17"/>
  <c r="P395" i="17"/>
  <c r="O395" i="17"/>
  <c r="N395" i="17"/>
  <c r="M395" i="17"/>
  <c r="L395" i="17"/>
  <c r="Q394" i="17"/>
  <c r="P394" i="17"/>
  <c r="O394" i="17"/>
  <c r="N394" i="17"/>
  <c r="M394" i="17"/>
  <c r="L394" i="17"/>
  <c r="Q393" i="17"/>
  <c r="P393" i="17"/>
  <c r="O393" i="17"/>
  <c r="N393" i="17"/>
  <c r="M393" i="17"/>
  <c r="L393" i="17"/>
  <c r="Q392" i="17"/>
  <c r="P392" i="17"/>
  <c r="O392" i="17"/>
  <c r="N392" i="17"/>
  <c r="M392" i="17"/>
  <c r="L392" i="17"/>
  <c r="Q391" i="17"/>
  <c r="P391" i="17"/>
  <c r="O391" i="17"/>
  <c r="N391" i="17"/>
  <c r="M391" i="17"/>
  <c r="L391" i="17"/>
  <c r="Q390" i="17"/>
  <c r="P390" i="17"/>
  <c r="O390" i="17"/>
  <c r="N390" i="17"/>
  <c r="M390" i="17"/>
  <c r="L390" i="17"/>
  <c r="Q389" i="17"/>
  <c r="P389" i="17"/>
  <c r="O389" i="17"/>
  <c r="N389" i="17"/>
  <c r="M389" i="17"/>
  <c r="L389" i="17"/>
  <c r="Q388" i="17"/>
  <c r="P388" i="17"/>
  <c r="O388" i="17"/>
  <c r="N388" i="17"/>
  <c r="M388" i="17"/>
  <c r="L388" i="17"/>
  <c r="Q387" i="17"/>
  <c r="P387" i="17"/>
  <c r="O387" i="17"/>
  <c r="N387" i="17"/>
  <c r="M387" i="17"/>
  <c r="L387" i="17"/>
  <c r="Q386" i="17"/>
  <c r="P386" i="17"/>
  <c r="O386" i="17"/>
  <c r="N386" i="17"/>
  <c r="M386" i="17"/>
  <c r="L386" i="17"/>
  <c r="Q385" i="17"/>
  <c r="P385" i="17"/>
  <c r="O385" i="17"/>
  <c r="N385" i="17"/>
  <c r="M385" i="17"/>
  <c r="L385" i="17"/>
  <c r="Q384" i="17"/>
  <c r="P384" i="17"/>
  <c r="O384" i="17"/>
  <c r="N384" i="17"/>
  <c r="M384" i="17"/>
  <c r="L384" i="17"/>
  <c r="Q383" i="17"/>
  <c r="P383" i="17"/>
  <c r="O383" i="17"/>
  <c r="N383" i="17"/>
  <c r="M383" i="17"/>
  <c r="L383" i="17"/>
  <c r="Q382" i="17"/>
  <c r="P382" i="17"/>
  <c r="O382" i="17"/>
  <c r="N382" i="17"/>
  <c r="M382" i="17"/>
  <c r="L382" i="17"/>
  <c r="Q381" i="17"/>
  <c r="P381" i="17"/>
  <c r="O381" i="17"/>
  <c r="N381" i="17"/>
  <c r="M381" i="17"/>
  <c r="L381" i="17"/>
  <c r="Q380" i="17"/>
  <c r="P380" i="17"/>
  <c r="O380" i="17"/>
  <c r="N380" i="17"/>
  <c r="M380" i="17"/>
  <c r="L380" i="17"/>
  <c r="Q379" i="17"/>
  <c r="P379" i="17"/>
  <c r="O379" i="17"/>
  <c r="N379" i="17"/>
  <c r="M379" i="17"/>
  <c r="L379" i="17"/>
  <c r="Q378" i="17"/>
  <c r="P378" i="17"/>
  <c r="O378" i="17"/>
  <c r="N378" i="17"/>
  <c r="M378" i="17"/>
  <c r="L378" i="17"/>
  <c r="Q377" i="17"/>
  <c r="P377" i="17"/>
  <c r="O377" i="17"/>
  <c r="N377" i="17"/>
  <c r="M377" i="17"/>
  <c r="L377" i="17"/>
  <c r="Q376" i="17"/>
  <c r="P376" i="17"/>
  <c r="O376" i="17"/>
  <c r="N376" i="17"/>
  <c r="M376" i="17"/>
  <c r="L376" i="17"/>
  <c r="Q375" i="17"/>
  <c r="P375" i="17"/>
  <c r="O375" i="17"/>
  <c r="N375" i="17"/>
  <c r="M375" i="17"/>
  <c r="L375" i="17"/>
  <c r="Q374" i="17"/>
  <c r="P374" i="17"/>
  <c r="O374" i="17"/>
  <c r="N374" i="17"/>
  <c r="M374" i="17"/>
  <c r="L374" i="17"/>
  <c r="Q373" i="17"/>
  <c r="P373" i="17"/>
  <c r="O373" i="17"/>
  <c r="N373" i="17"/>
  <c r="M373" i="17"/>
  <c r="L373" i="17"/>
  <c r="Q372" i="17"/>
  <c r="P372" i="17"/>
  <c r="O372" i="17"/>
  <c r="N372" i="17"/>
  <c r="M372" i="17"/>
  <c r="L372" i="17"/>
  <c r="Q371" i="17"/>
  <c r="P371" i="17"/>
  <c r="O371" i="17"/>
  <c r="N371" i="17"/>
  <c r="M371" i="17"/>
  <c r="L371" i="17"/>
  <c r="Q370" i="17"/>
  <c r="P370" i="17"/>
  <c r="O370" i="17"/>
  <c r="N370" i="17"/>
  <c r="M370" i="17"/>
  <c r="L370" i="17"/>
  <c r="Q369" i="17"/>
  <c r="P369" i="17"/>
  <c r="O369" i="17"/>
  <c r="N369" i="17"/>
  <c r="M369" i="17"/>
  <c r="L369" i="17"/>
  <c r="Q368" i="17"/>
  <c r="P368" i="17"/>
  <c r="O368" i="17"/>
  <c r="N368" i="17"/>
  <c r="M368" i="17"/>
  <c r="L368" i="17"/>
  <c r="Q367" i="17"/>
  <c r="P367" i="17"/>
  <c r="O367" i="17"/>
  <c r="N367" i="17"/>
  <c r="M367" i="17"/>
  <c r="L367" i="17"/>
  <c r="Q366" i="17"/>
  <c r="P366" i="17"/>
  <c r="O366" i="17"/>
  <c r="N366" i="17"/>
  <c r="M366" i="17"/>
  <c r="L366" i="17"/>
  <c r="Q365" i="17"/>
  <c r="P365" i="17"/>
  <c r="O365" i="17"/>
  <c r="N365" i="17"/>
  <c r="M365" i="17"/>
  <c r="L365" i="17"/>
  <c r="Q364" i="17"/>
  <c r="P364" i="17"/>
  <c r="O364" i="17"/>
  <c r="N364" i="17"/>
  <c r="M364" i="17"/>
  <c r="L364" i="17"/>
  <c r="Q363" i="17"/>
  <c r="P363" i="17"/>
  <c r="O363" i="17"/>
  <c r="N363" i="17"/>
  <c r="M363" i="17"/>
  <c r="L363" i="17"/>
  <c r="Q362" i="17"/>
  <c r="P362" i="17"/>
  <c r="O362" i="17"/>
  <c r="N362" i="17"/>
  <c r="M362" i="17"/>
  <c r="L362" i="17"/>
  <c r="Q361" i="17"/>
  <c r="P361" i="17"/>
  <c r="O361" i="17"/>
  <c r="N361" i="17"/>
  <c r="M361" i="17"/>
  <c r="L361" i="17"/>
  <c r="Q360" i="17"/>
  <c r="P360" i="17"/>
  <c r="O360" i="17"/>
  <c r="N360" i="17"/>
  <c r="M360" i="17"/>
  <c r="L360" i="17"/>
  <c r="Q359" i="17"/>
  <c r="P359" i="17"/>
  <c r="O359" i="17"/>
  <c r="N359" i="17"/>
  <c r="M359" i="17"/>
  <c r="L359" i="17"/>
  <c r="Q358" i="17"/>
  <c r="P358" i="17"/>
  <c r="O358" i="17"/>
  <c r="N358" i="17"/>
  <c r="M358" i="17"/>
  <c r="L358" i="17"/>
  <c r="Q357" i="17"/>
  <c r="P357" i="17"/>
  <c r="O357" i="17"/>
  <c r="N357" i="17"/>
  <c r="M357" i="17"/>
  <c r="L357" i="17"/>
  <c r="Q356" i="17"/>
  <c r="P356" i="17"/>
  <c r="O356" i="17"/>
  <c r="N356" i="17"/>
  <c r="M356" i="17"/>
  <c r="L356" i="17"/>
  <c r="Q355" i="17"/>
  <c r="P355" i="17"/>
  <c r="O355" i="17"/>
  <c r="N355" i="17"/>
  <c r="M355" i="17"/>
  <c r="L355" i="17"/>
  <c r="Q354" i="17"/>
  <c r="P354" i="17"/>
  <c r="O354" i="17"/>
  <c r="N354" i="17"/>
  <c r="M354" i="17"/>
  <c r="L354" i="17"/>
  <c r="Q353" i="17"/>
  <c r="P353" i="17"/>
  <c r="O353" i="17"/>
  <c r="N353" i="17"/>
  <c r="M353" i="17"/>
  <c r="L353" i="17"/>
  <c r="Q352" i="17"/>
  <c r="P352" i="17"/>
  <c r="O352" i="17"/>
  <c r="N352" i="17"/>
  <c r="M352" i="17"/>
  <c r="L352" i="17"/>
  <c r="Q351" i="17"/>
  <c r="P351" i="17"/>
  <c r="O351" i="17"/>
  <c r="N351" i="17"/>
  <c r="M351" i="17"/>
  <c r="L351" i="17"/>
  <c r="Q350" i="17"/>
  <c r="P350" i="17"/>
  <c r="O350" i="17"/>
  <c r="N350" i="17"/>
  <c r="M350" i="17"/>
  <c r="L350" i="17"/>
  <c r="Q349" i="17"/>
  <c r="P349" i="17"/>
  <c r="O349" i="17"/>
  <c r="N349" i="17"/>
  <c r="M349" i="17"/>
  <c r="L349" i="17"/>
  <c r="Q348" i="17"/>
  <c r="P348" i="17"/>
  <c r="O348" i="17"/>
  <c r="N348" i="17"/>
  <c r="M348" i="17"/>
  <c r="L348" i="17"/>
  <c r="Q347" i="17"/>
  <c r="P347" i="17"/>
  <c r="O347" i="17"/>
  <c r="N347" i="17"/>
  <c r="M347" i="17"/>
  <c r="L347" i="17"/>
  <c r="Q346" i="17"/>
  <c r="P346" i="17"/>
  <c r="O346" i="17"/>
  <c r="N346" i="17"/>
  <c r="M346" i="17"/>
  <c r="L346" i="17"/>
  <c r="Q345" i="17"/>
  <c r="P345" i="17"/>
  <c r="O345" i="17"/>
  <c r="N345" i="17"/>
  <c r="M345" i="17"/>
  <c r="L345" i="17"/>
  <c r="Q344" i="17"/>
  <c r="P344" i="17"/>
  <c r="O344" i="17"/>
  <c r="N344" i="17"/>
  <c r="M344" i="17"/>
  <c r="L344" i="17"/>
  <c r="Q343" i="17"/>
  <c r="P343" i="17"/>
  <c r="O343" i="17"/>
  <c r="N343" i="17"/>
  <c r="M343" i="17"/>
  <c r="L343" i="17"/>
  <c r="Q342" i="17"/>
  <c r="P342" i="17"/>
  <c r="O342" i="17"/>
  <c r="N342" i="17"/>
  <c r="M342" i="17"/>
  <c r="L342" i="17"/>
  <c r="Q341" i="17"/>
  <c r="P341" i="17"/>
  <c r="O341" i="17"/>
  <c r="N341" i="17"/>
  <c r="M341" i="17"/>
  <c r="L341" i="17"/>
  <c r="Q340" i="17"/>
  <c r="P340" i="17"/>
  <c r="O340" i="17"/>
  <c r="N340" i="17"/>
  <c r="M340" i="17"/>
  <c r="L340" i="17"/>
  <c r="Q339" i="17"/>
  <c r="P339" i="17"/>
  <c r="O339" i="17"/>
  <c r="N339" i="17"/>
  <c r="M339" i="17"/>
  <c r="L339" i="17"/>
  <c r="Q338" i="17"/>
  <c r="P338" i="17"/>
  <c r="O338" i="17"/>
  <c r="N338" i="17"/>
  <c r="M338" i="17"/>
  <c r="L338" i="17"/>
  <c r="Q337" i="17"/>
  <c r="P337" i="17"/>
  <c r="O337" i="17"/>
  <c r="N337" i="17"/>
  <c r="M337" i="17"/>
  <c r="L337" i="17"/>
  <c r="Q336" i="17"/>
  <c r="P336" i="17"/>
  <c r="O336" i="17"/>
  <c r="N336" i="17"/>
  <c r="M336" i="17"/>
  <c r="L336" i="17"/>
  <c r="Q335" i="17"/>
  <c r="P335" i="17"/>
  <c r="O335" i="17"/>
  <c r="N335" i="17"/>
  <c r="M335" i="17"/>
  <c r="L335" i="17"/>
  <c r="Q334" i="17"/>
  <c r="P334" i="17"/>
  <c r="O334" i="17"/>
  <c r="N334" i="17"/>
  <c r="M334" i="17"/>
  <c r="L334" i="17"/>
  <c r="Q333" i="17"/>
  <c r="P333" i="17"/>
  <c r="O333" i="17"/>
  <c r="N333" i="17"/>
  <c r="M333" i="17"/>
  <c r="L333" i="17"/>
  <c r="Q332" i="17"/>
  <c r="P332" i="17"/>
  <c r="O332" i="17"/>
  <c r="N332" i="17"/>
  <c r="M332" i="17"/>
  <c r="L332" i="17"/>
  <c r="Q331" i="17"/>
  <c r="P331" i="17"/>
  <c r="O331" i="17"/>
  <c r="N331" i="17"/>
  <c r="M331" i="17"/>
  <c r="L331" i="17"/>
  <c r="Q330" i="17"/>
  <c r="P330" i="17"/>
  <c r="O330" i="17"/>
  <c r="N330" i="17"/>
  <c r="M330" i="17"/>
  <c r="L330" i="17"/>
  <c r="Q329" i="17"/>
  <c r="P329" i="17"/>
  <c r="O329" i="17"/>
  <c r="N329" i="17"/>
  <c r="M329" i="17"/>
  <c r="L329" i="17"/>
  <c r="Q328" i="17"/>
  <c r="P328" i="17"/>
  <c r="O328" i="17"/>
  <c r="N328" i="17"/>
  <c r="M328" i="17"/>
  <c r="L328" i="17"/>
  <c r="Q327" i="17"/>
  <c r="P327" i="17"/>
  <c r="O327" i="17"/>
  <c r="N327" i="17"/>
  <c r="M327" i="17"/>
  <c r="L327" i="17"/>
  <c r="Q326" i="17"/>
  <c r="P326" i="17"/>
  <c r="O326" i="17"/>
  <c r="N326" i="17"/>
  <c r="M326" i="17"/>
  <c r="L326" i="17"/>
  <c r="Q325" i="17"/>
  <c r="P325" i="17"/>
  <c r="O325" i="17"/>
  <c r="N325" i="17"/>
  <c r="M325" i="17"/>
  <c r="L325" i="17"/>
  <c r="Q324" i="17"/>
  <c r="P324" i="17"/>
  <c r="O324" i="17"/>
  <c r="N324" i="17"/>
  <c r="M324" i="17"/>
  <c r="L324" i="17"/>
  <c r="Q323" i="17"/>
  <c r="P323" i="17"/>
  <c r="O323" i="17"/>
  <c r="N323" i="17"/>
  <c r="M323" i="17"/>
  <c r="L323" i="17"/>
  <c r="Q322" i="17"/>
  <c r="P322" i="17"/>
  <c r="O322" i="17"/>
  <c r="N322" i="17"/>
  <c r="M322" i="17"/>
  <c r="L322" i="17"/>
  <c r="Q321" i="17"/>
  <c r="P321" i="17"/>
  <c r="O321" i="17"/>
  <c r="N321" i="17"/>
  <c r="M321" i="17"/>
  <c r="L321" i="17"/>
  <c r="Q320" i="17"/>
  <c r="P320" i="17"/>
  <c r="O320" i="17"/>
  <c r="N320" i="17"/>
  <c r="M320" i="17"/>
  <c r="L320" i="17"/>
  <c r="Q319" i="17"/>
  <c r="P319" i="17"/>
  <c r="O319" i="17"/>
  <c r="N319" i="17"/>
  <c r="M319" i="17"/>
  <c r="L319" i="17"/>
  <c r="Q318" i="17"/>
  <c r="P318" i="17"/>
  <c r="O318" i="17"/>
  <c r="N318" i="17"/>
  <c r="M318" i="17"/>
  <c r="L318" i="17"/>
  <c r="Q317" i="17"/>
  <c r="P317" i="17"/>
  <c r="O317" i="17"/>
  <c r="N317" i="17"/>
  <c r="M317" i="17"/>
  <c r="L317" i="17"/>
  <c r="Q316" i="17"/>
  <c r="P316" i="17"/>
  <c r="O316" i="17"/>
  <c r="N316" i="17"/>
  <c r="M316" i="17"/>
  <c r="L316" i="17"/>
  <c r="Q315" i="17"/>
  <c r="P315" i="17"/>
  <c r="O315" i="17"/>
  <c r="N315" i="17"/>
  <c r="M315" i="17"/>
  <c r="L315" i="17"/>
  <c r="Q314" i="17"/>
  <c r="P314" i="17"/>
  <c r="O314" i="17"/>
  <c r="N314" i="17"/>
  <c r="M314" i="17"/>
  <c r="L314" i="17"/>
  <c r="Q313" i="17"/>
  <c r="P313" i="17"/>
  <c r="O313" i="17"/>
  <c r="N313" i="17"/>
  <c r="M313" i="17"/>
  <c r="L313" i="17"/>
  <c r="Q312" i="17"/>
  <c r="P312" i="17"/>
  <c r="O312" i="17"/>
  <c r="N312" i="17"/>
  <c r="M312" i="17"/>
  <c r="L312" i="17"/>
  <c r="Q311" i="17"/>
  <c r="P311" i="17"/>
  <c r="O311" i="17"/>
  <c r="N311" i="17"/>
  <c r="M311" i="17"/>
  <c r="L311" i="17"/>
  <c r="Q310" i="17"/>
  <c r="P310" i="17"/>
  <c r="O310" i="17"/>
  <c r="N310" i="17"/>
  <c r="M310" i="17"/>
  <c r="L310" i="17"/>
  <c r="Q309" i="17"/>
  <c r="P309" i="17"/>
  <c r="O309" i="17"/>
  <c r="N309" i="17"/>
  <c r="M309" i="17"/>
  <c r="L309" i="17"/>
  <c r="Q308" i="17"/>
  <c r="P308" i="17"/>
  <c r="O308" i="17"/>
  <c r="N308" i="17"/>
  <c r="M308" i="17"/>
  <c r="L308" i="17"/>
  <c r="Q307" i="17"/>
  <c r="P307" i="17"/>
  <c r="O307" i="17"/>
  <c r="N307" i="17"/>
  <c r="M307" i="17"/>
  <c r="L307" i="17"/>
  <c r="Q306" i="17"/>
  <c r="P306" i="17"/>
  <c r="O306" i="17"/>
  <c r="N306" i="17"/>
  <c r="M306" i="17"/>
  <c r="L306" i="17"/>
  <c r="Q305" i="17"/>
  <c r="P305" i="17"/>
  <c r="O305" i="17"/>
  <c r="N305" i="17"/>
  <c r="M305" i="17"/>
  <c r="L305" i="17"/>
  <c r="Q304" i="17"/>
  <c r="P304" i="17"/>
  <c r="O304" i="17"/>
  <c r="N304" i="17"/>
  <c r="M304" i="17"/>
  <c r="L304" i="17"/>
  <c r="Q303" i="17"/>
  <c r="P303" i="17"/>
  <c r="O303" i="17"/>
  <c r="N303" i="17"/>
  <c r="M303" i="17"/>
  <c r="L303" i="17"/>
  <c r="Q302" i="17"/>
  <c r="P302" i="17"/>
  <c r="O302" i="17"/>
  <c r="N302" i="17"/>
  <c r="M302" i="17"/>
  <c r="L302" i="17"/>
  <c r="Q301" i="17"/>
  <c r="P301" i="17"/>
  <c r="O301" i="17"/>
  <c r="N301" i="17"/>
  <c r="M301" i="17"/>
  <c r="L301" i="17"/>
  <c r="Q300" i="17"/>
  <c r="P300" i="17"/>
  <c r="O300" i="17"/>
  <c r="N300" i="17"/>
  <c r="M300" i="17"/>
  <c r="L300" i="17"/>
  <c r="Q299" i="17"/>
  <c r="P299" i="17"/>
  <c r="O299" i="17"/>
  <c r="N299" i="17"/>
  <c r="M299" i="17"/>
  <c r="L299" i="17"/>
  <c r="Q298" i="17"/>
  <c r="P298" i="17"/>
  <c r="O298" i="17"/>
  <c r="N298" i="17"/>
  <c r="M298" i="17"/>
  <c r="L298" i="17"/>
  <c r="Q297" i="17"/>
  <c r="P297" i="17"/>
  <c r="O297" i="17"/>
  <c r="N297" i="17"/>
  <c r="M297" i="17"/>
  <c r="L297" i="17"/>
  <c r="Q296" i="17"/>
  <c r="P296" i="17"/>
  <c r="O296" i="17"/>
  <c r="N296" i="17"/>
  <c r="M296" i="17"/>
  <c r="L296" i="17"/>
  <c r="Q295" i="17"/>
  <c r="P295" i="17"/>
  <c r="O295" i="17"/>
  <c r="N295" i="17"/>
  <c r="M295" i="17"/>
  <c r="L295" i="17"/>
  <c r="Q294" i="17"/>
  <c r="P294" i="17"/>
  <c r="O294" i="17"/>
  <c r="N294" i="17"/>
  <c r="M294" i="17"/>
  <c r="L294" i="17"/>
  <c r="Q293" i="17"/>
  <c r="P293" i="17"/>
  <c r="O293" i="17"/>
  <c r="N293" i="17"/>
  <c r="M293" i="17"/>
  <c r="L293" i="17"/>
  <c r="Q292" i="17"/>
  <c r="P292" i="17"/>
  <c r="O292" i="17"/>
  <c r="N292" i="17"/>
  <c r="M292" i="17"/>
  <c r="L292" i="17"/>
  <c r="Q291" i="17"/>
  <c r="P291" i="17"/>
  <c r="O291" i="17"/>
  <c r="N291" i="17"/>
  <c r="M291" i="17"/>
  <c r="L291" i="17"/>
  <c r="Q290" i="17"/>
  <c r="P290" i="17"/>
  <c r="O290" i="17"/>
  <c r="N290" i="17"/>
  <c r="M290" i="17"/>
  <c r="L290" i="17"/>
  <c r="Q289" i="17"/>
  <c r="P289" i="17"/>
  <c r="O289" i="17"/>
  <c r="N289" i="17"/>
  <c r="M289" i="17"/>
  <c r="L289" i="17"/>
  <c r="Q288" i="17"/>
  <c r="P288" i="17"/>
  <c r="O288" i="17"/>
  <c r="N288" i="17"/>
  <c r="M288" i="17"/>
  <c r="L288" i="17"/>
  <c r="Q287" i="17"/>
  <c r="P287" i="17"/>
  <c r="O287" i="17"/>
  <c r="N287" i="17"/>
  <c r="M287" i="17"/>
  <c r="L287" i="17"/>
  <c r="Q286" i="17"/>
  <c r="P286" i="17"/>
  <c r="O286" i="17"/>
  <c r="N286" i="17"/>
  <c r="M286" i="17"/>
  <c r="L286" i="17"/>
  <c r="Q285" i="17"/>
  <c r="P285" i="17"/>
  <c r="O285" i="17"/>
  <c r="N285" i="17"/>
  <c r="M285" i="17"/>
  <c r="L285" i="17"/>
  <c r="Q284" i="17"/>
  <c r="P284" i="17"/>
  <c r="O284" i="17"/>
  <c r="N284" i="17"/>
  <c r="M284" i="17"/>
  <c r="L284" i="17"/>
  <c r="Q283" i="17"/>
  <c r="P283" i="17"/>
  <c r="O283" i="17"/>
  <c r="N283" i="17"/>
  <c r="M283" i="17"/>
  <c r="L283" i="17"/>
  <c r="Q282" i="17"/>
  <c r="P282" i="17"/>
  <c r="O282" i="17"/>
  <c r="N282" i="17"/>
  <c r="M282" i="17"/>
  <c r="L282" i="17"/>
  <c r="Q281" i="17"/>
  <c r="P281" i="17"/>
  <c r="O281" i="17"/>
  <c r="N281" i="17"/>
  <c r="M281" i="17"/>
  <c r="L281" i="17"/>
  <c r="Q280" i="17"/>
  <c r="P280" i="17"/>
  <c r="O280" i="17"/>
  <c r="N280" i="17"/>
  <c r="M280" i="17"/>
  <c r="L280" i="17"/>
  <c r="Q279" i="17"/>
  <c r="P279" i="17"/>
  <c r="O279" i="17"/>
  <c r="N279" i="17"/>
  <c r="M279" i="17"/>
  <c r="L279" i="17"/>
  <c r="Q278" i="17"/>
  <c r="P278" i="17"/>
  <c r="O278" i="17"/>
  <c r="N278" i="17"/>
  <c r="M278" i="17"/>
  <c r="L278" i="17"/>
  <c r="Q277" i="17"/>
  <c r="P277" i="17"/>
  <c r="O277" i="17"/>
  <c r="N277" i="17"/>
  <c r="M277" i="17"/>
  <c r="L277" i="17"/>
  <c r="Q276" i="17"/>
  <c r="P276" i="17"/>
  <c r="O276" i="17"/>
  <c r="N276" i="17"/>
  <c r="M276" i="17"/>
  <c r="L276" i="17"/>
  <c r="Q275" i="17"/>
  <c r="P275" i="17"/>
  <c r="O275" i="17"/>
  <c r="N275" i="17"/>
  <c r="M275" i="17"/>
  <c r="L275" i="17"/>
  <c r="Q274" i="17"/>
  <c r="P274" i="17"/>
  <c r="O274" i="17"/>
  <c r="N274" i="17"/>
  <c r="M274" i="17"/>
  <c r="L274" i="17"/>
  <c r="Q273" i="17"/>
  <c r="P273" i="17"/>
  <c r="O273" i="17"/>
  <c r="N273" i="17"/>
  <c r="M273" i="17"/>
  <c r="L273" i="17"/>
  <c r="Q272" i="17"/>
  <c r="P272" i="17"/>
  <c r="O272" i="17"/>
  <c r="N272" i="17"/>
  <c r="M272" i="17"/>
  <c r="L272" i="17"/>
  <c r="Q271" i="17"/>
  <c r="P271" i="17"/>
  <c r="O271" i="17"/>
  <c r="N271" i="17"/>
  <c r="M271" i="17"/>
  <c r="L271" i="17"/>
  <c r="Q270" i="17"/>
  <c r="P270" i="17"/>
  <c r="O270" i="17"/>
  <c r="N270" i="17"/>
  <c r="M270" i="17"/>
  <c r="L270" i="17"/>
  <c r="Q269" i="17"/>
  <c r="P269" i="17"/>
  <c r="O269" i="17"/>
  <c r="N269" i="17"/>
  <c r="M269" i="17"/>
  <c r="L269" i="17"/>
  <c r="Q268" i="17"/>
  <c r="P268" i="17"/>
  <c r="O268" i="17"/>
  <c r="N268" i="17"/>
  <c r="M268" i="17"/>
  <c r="L268" i="17"/>
  <c r="Q267" i="17"/>
  <c r="P267" i="17"/>
  <c r="O267" i="17"/>
  <c r="N267" i="17"/>
  <c r="M267" i="17"/>
  <c r="L267" i="17"/>
  <c r="Q266" i="17"/>
  <c r="P266" i="17"/>
  <c r="O266" i="17"/>
  <c r="N266" i="17"/>
  <c r="M266" i="17"/>
  <c r="L266" i="17"/>
  <c r="Q265" i="17"/>
  <c r="P265" i="17"/>
  <c r="O265" i="17"/>
  <c r="N265" i="17"/>
  <c r="M265" i="17"/>
  <c r="L265" i="17"/>
  <c r="Q264" i="17"/>
  <c r="P264" i="17"/>
  <c r="O264" i="17"/>
  <c r="N264" i="17"/>
  <c r="M264" i="17"/>
  <c r="L264" i="17"/>
  <c r="Q263" i="17"/>
  <c r="P263" i="17"/>
  <c r="O263" i="17"/>
  <c r="N263" i="17"/>
  <c r="M263" i="17"/>
  <c r="L263" i="17"/>
  <c r="Q262" i="17"/>
  <c r="P262" i="17"/>
  <c r="O262" i="17"/>
  <c r="N262" i="17"/>
  <c r="M262" i="17"/>
  <c r="L262" i="17"/>
  <c r="Q261" i="17"/>
  <c r="P261" i="17"/>
  <c r="O261" i="17"/>
  <c r="N261" i="17"/>
  <c r="M261" i="17"/>
  <c r="L261" i="17"/>
  <c r="Q260" i="17"/>
  <c r="P260" i="17"/>
  <c r="O260" i="17"/>
  <c r="N260" i="17"/>
  <c r="M260" i="17"/>
  <c r="L260" i="17"/>
  <c r="Q259" i="17"/>
  <c r="P259" i="17"/>
  <c r="O259" i="17"/>
  <c r="N259" i="17"/>
  <c r="M259" i="17"/>
  <c r="L259" i="17"/>
  <c r="Q258" i="17"/>
  <c r="P258" i="17"/>
  <c r="O258" i="17"/>
  <c r="N258" i="17"/>
  <c r="M258" i="17"/>
  <c r="L258" i="17"/>
  <c r="Q257" i="17"/>
  <c r="P257" i="17"/>
  <c r="O257" i="17"/>
  <c r="N257" i="17"/>
  <c r="M257" i="17"/>
  <c r="L257" i="17"/>
  <c r="Q256" i="17"/>
  <c r="P256" i="17"/>
  <c r="O256" i="17"/>
  <c r="N256" i="17"/>
  <c r="M256" i="17"/>
  <c r="L256" i="17"/>
  <c r="Q255" i="17"/>
  <c r="P255" i="17"/>
  <c r="O255" i="17"/>
  <c r="N255" i="17"/>
  <c r="M255" i="17"/>
  <c r="L255" i="17"/>
  <c r="Q254" i="17"/>
  <c r="P254" i="17"/>
  <c r="O254" i="17"/>
  <c r="N254" i="17"/>
  <c r="M254" i="17"/>
  <c r="L254" i="17"/>
  <c r="Q253" i="17"/>
  <c r="P253" i="17"/>
  <c r="O253" i="17"/>
  <c r="N253" i="17"/>
  <c r="M253" i="17"/>
  <c r="L253" i="17"/>
  <c r="Q252" i="17"/>
  <c r="P252" i="17"/>
  <c r="O252" i="17"/>
  <c r="N252" i="17"/>
  <c r="M252" i="17"/>
  <c r="L252" i="17"/>
  <c r="Q251" i="17"/>
  <c r="P251" i="17"/>
  <c r="O251" i="17"/>
  <c r="N251" i="17"/>
  <c r="M251" i="17"/>
  <c r="L251" i="17"/>
  <c r="Q250" i="17"/>
  <c r="P250" i="17"/>
  <c r="O250" i="17"/>
  <c r="N250" i="17"/>
  <c r="M250" i="17"/>
  <c r="L250" i="17"/>
  <c r="Q249" i="17"/>
  <c r="P249" i="17"/>
  <c r="O249" i="17"/>
  <c r="N249" i="17"/>
  <c r="M249" i="17"/>
  <c r="L249" i="17"/>
  <c r="Q248" i="17"/>
  <c r="P248" i="17"/>
  <c r="O248" i="17"/>
  <c r="N248" i="17"/>
  <c r="M248" i="17"/>
  <c r="L248" i="17"/>
  <c r="Q247" i="17"/>
  <c r="P247" i="17"/>
  <c r="O247" i="17"/>
  <c r="N247" i="17"/>
  <c r="M247" i="17"/>
  <c r="L247" i="17"/>
  <c r="Q246" i="17"/>
  <c r="P246" i="17"/>
  <c r="O246" i="17"/>
  <c r="N246" i="17"/>
  <c r="M246" i="17"/>
  <c r="L246" i="17"/>
  <c r="Q245" i="17"/>
  <c r="P245" i="17"/>
  <c r="O245" i="17"/>
  <c r="N245" i="17"/>
  <c r="M245" i="17"/>
  <c r="L245" i="17"/>
  <c r="Q244" i="17"/>
  <c r="P244" i="17"/>
  <c r="O244" i="17"/>
  <c r="N244" i="17"/>
  <c r="M244" i="17"/>
  <c r="L244" i="17"/>
  <c r="Q243" i="17"/>
  <c r="P243" i="17"/>
  <c r="O243" i="17"/>
  <c r="N243" i="17"/>
  <c r="M243" i="17"/>
  <c r="L243" i="17"/>
  <c r="Q242" i="17"/>
  <c r="P242" i="17"/>
  <c r="O242" i="17"/>
  <c r="N242" i="17"/>
  <c r="M242" i="17"/>
  <c r="L242" i="17"/>
  <c r="Q241" i="17"/>
  <c r="P241" i="17"/>
  <c r="O241" i="17"/>
  <c r="N241" i="17"/>
  <c r="M241" i="17"/>
  <c r="L241" i="17"/>
  <c r="Q240" i="17"/>
  <c r="P240" i="17"/>
  <c r="O240" i="17"/>
  <c r="N240" i="17"/>
  <c r="M240" i="17"/>
  <c r="L240" i="17"/>
  <c r="Q239" i="17"/>
  <c r="P239" i="17"/>
  <c r="O239" i="17"/>
  <c r="N239" i="17"/>
  <c r="M239" i="17"/>
  <c r="L239" i="17"/>
  <c r="Q238" i="17"/>
  <c r="P238" i="17"/>
  <c r="O238" i="17"/>
  <c r="N238" i="17"/>
  <c r="M238" i="17"/>
  <c r="L238" i="17"/>
  <c r="Q237" i="17"/>
  <c r="P237" i="17"/>
  <c r="O237" i="17"/>
  <c r="N237" i="17"/>
  <c r="M237" i="17"/>
  <c r="L237" i="17"/>
  <c r="Q236" i="17"/>
  <c r="P236" i="17"/>
  <c r="O236" i="17"/>
  <c r="N236" i="17"/>
  <c r="M236" i="17"/>
  <c r="L236" i="17"/>
  <c r="Q235" i="17"/>
  <c r="P235" i="17"/>
  <c r="O235" i="17"/>
  <c r="N235" i="17"/>
  <c r="M235" i="17"/>
  <c r="L235" i="17"/>
  <c r="Q234" i="17"/>
  <c r="P234" i="17"/>
  <c r="O234" i="17"/>
  <c r="N234" i="17"/>
  <c r="M234" i="17"/>
  <c r="L234" i="17"/>
  <c r="Q233" i="17"/>
  <c r="P233" i="17"/>
  <c r="O233" i="17"/>
  <c r="N233" i="17"/>
  <c r="M233" i="17"/>
  <c r="L233" i="17"/>
  <c r="Q232" i="17"/>
  <c r="P232" i="17"/>
  <c r="O232" i="17"/>
  <c r="N232" i="17"/>
  <c r="M232" i="17"/>
  <c r="L232" i="17"/>
  <c r="Q231" i="17"/>
  <c r="P231" i="17"/>
  <c r="O231" i="17"/>
  <c r="N231" i="17"/>
  <c r="M231" i="17"/>
  <c r="L231" i="17"/>
  <c r="Q230" i="17"/>
  <c r="P230" i="17"/>
  <c r="O230" i="17"/>
  <c r="N230" i="17"/>
  <c r="M230" i="17"/>
  <c r="L230" i="17"/>
  <c r="Q229" i="17"/>
  <c r="P229" i="17"/>
  <c r="O229" i="17"/>
  <c r="N229" i="17"/>
  <c r="M229" i="17"/>
  <c r="L229" i="17"/>
  <c r="Q228" i="17"/>
  <c r="P228" i="17"/>
  <c r="O228" i="17"/>
  <c r="N228" i="17"/>
  <c r="M228" i="17"/>
  <c r="L228" i="17"/>
  <c r="Q227" i="17"/>
  <c r="P227" i="17"/>
  <c r="O227" i="17"/>
  <c r="N227" i="17"/>
  <c r="M227" i="17"/>
  <c r="L227" i="17"/>
  <c r="Q226" i="17"/>
  <c r="P226" i="17"/>
  <c r="O226" i="17"/>
  <c r="N226" i="17"/>
  <c r="M226" i="17"/>
  <c r="L226" i="17"/>
  <c r="Q225" i="17"/>
  <c r="P225" i="17"/>
  <c r="O225" i="17"/>
  <c r="N225" i="17"/>
  <c r="M225" i="17"/>
  <c r="L225" i="17"/>
  <c r="Q224" i="17"/>
  <c r="P224" i="17"/>
  <c r="O224" i="17"/>
  <c r="N224" i="17"/>
  <c r="M224" i="17"/>
  <c r="L224" i="17"/>
  <c r="Q223" i="17"/>
  <c r="P223" i="17"/>
  <c r="O223" i="17"/>
  <c r="N223" i="17"/>
  <c r="M223" i="17"/>
  <c r="L223" i="17"/>
  <c r="Q222" i="17"/>
  <c r="P222" i="17"/>
  <c r="O222" i="17"/>
  <c r="N222" i="17"/>
  <c r="M222" i="17"/>
  <c r="L222" i="17"/>
  <c r="Q221" i="17"/>
  <c r="P221" i="17"/>
  <c r="O221" i="17"/>
  <c r="N221" i="17"/>
  <c r="M221" i="17"/>
  <c r="L221" i="17"/>
  <c r="Q220" i="17"/>
  <c r="P220" i="17"/>
  <c r="O220" i="17"/>
  <c r="N220" i="17"/>
  <c r="M220" i="17"/>
  <c r="L220" i="17"/>
  <c r="Q219" i="17"/>
  <c r="P219" i="17"/>
  <c r="O219" i="17"/>
  <c r="N219" i="17"/>
  <c r="M219" i="17"/>
  <c r="L219" i="17"/>
  <c r="Q218" i="17"/>
  <c r="P218" i="17"/>
  <c r="O218" i="17"/>
  <c r="N218" i="17"/>
  <c r="M218" i="17"/>
  <c r="L218" i="17"/>
  <c r="Q217" i="17"/>
  <c r="P217" i="17"/>
  <c r="O217" i="17"/>
  <c r="N217" i="17"/>
  <c r="M217" i="17"/>
  <c r="L217" i="17"/>
  <c r="Q216" i="17"/>
  <c r="P216" i="17"/>
  <c r="O216" i="17"/>
  <c r="N216" i="17"/>
  <c r="M216" i="17"/>
  <c r="L216" i="17"/>
  <c r="Q215" i="17"/>
  <c r="P215" i="17"/>
  <c r="O215" i="17"/>
  <c r="N215" i="17"/>
  <c r="M215" i="17"/>
  <c r="L215" i="17"/>
  <c r="Q214" i="17"/>
  <c r="P214" i="17"/>
  <c r="O214" i="17"/>
  <c r="N214" i="17"/>
  <c r="M214" i="17"/>
  <c r="L214" i="17"/>
  <c r="Q213" i="17"/>
  <c r="P213" i="17"/>
  <c r="O213" i="17"/>
  <c r="N213" i="17"/>
  <c r="M213" i="17"/>
  <c r="L213" i="17"/>
  <c r="Q212" i="17"/>
  <c r="P212" i="17"/>
  <c r="O212" i="17"/>
  <c r="N212" i="17"/>
  <c r="M212" i="17"/>
  <c r="L212" i="17"/>
  <c r="Q211" i="17"/>
  <c r="P211" i="17"/>
  <c r="O211" i="17"/>
  <c r="N211" i="17"/>
  <c r="M211" i="17"/>
  <c r="L211" i="17"/>
  <c r="Q210" i="17"/>
  <c r="P210" i="17"/>
  <c r="O210" i="17"/>
  <c r="N210" i="17"/>
  <c r="M210" i="17"/>
  <c r="L210" i="17"/>
  <c r="Q209" i="17"/>
  <c r="P209" i="17"/>
  <c r="O209" i="17"/>
  <c r="N209" i="17"/>
  <c r="M209" i="17"/>
  <c r="L209" i="17"/>
  <c r="Q208" i="17"/>
  <c r="P208" i="17"/>
  <c r="O208" i="17"/>
  <c r="N208" i="17"/>
  <c r="M208" i="17"/>
  <c r="L208" i="17"/>
  <c r="Q207" i="17"/>
  <c r="P207" i="17"/>
  <c r="O207" i="17"/>
  <c r="N207" i="17"/>
  <c r="M207" i="17"/>
  <c r="L207" i="17"/>
  <c r="Q206" i="17"/>
  <c r="P206" i="17"/>
  <c r="O206" i="17"/>
  <c r="N206" i="17"/>
  <c r="M206" i="17"/>
  <c r="L206" i="17"/>
  <c r="Q205" i="17"/>
  <c r="P205" i="17"/>
  <c r="O205" i="17"/>
  <c r="N205" i="17"/>
  <c r="M205" i="17"/>
  <c r="L205" i="17"/>
  <c r="Q204" i="17"/>
  <c r="P204" i="17"/>
  <c r="O204" i="17"/>
  <c r="N204" i="17"/>
  <c r="M204" i="17"/>
  <c r="L204" i="17"/>
  <c r="Q203" i="17"/>
  <c r="P203" i="17"/>
  <c r="O203" i="17"/>
  <c r="N203" i="17"/>
  <c r="M203" i="17"/>
  <c r="L203" i="17"/>
  <c r="Q202" i="17"/>
  <c r="P202" i="17"/>
  <c r="O202" i="17"/>
  <c r="N202" i="17"/>
  <c r="M202" i="17"/>
  <c r="L202" i="17"/>
  <c r="Q201" i="17"/>
  <c r="P201" i="17"/>
  <c r="O201" i="17"/>
  <c r="N201" i="17"/>
  <c r="M201" i="17"/>
  <c r="L201" i="17"/>
  <c r="Q200" i="17"/>
  <c r="P200" i="17"/>
  <c r="O200" i="17"/>
  <c r="N200" i="17"/>
  <c r="M200" i="17"/>
  <c r="L200" i="17"/>
  <c r="Q199" i="17"/>
  <c r="P199" i="17"/>
  <c r="O199" i="17"/>
  <c r="N199" i="17"/>
  <c r="M199" i="17"/>
  <c r="L199" i="17"/>
  <c r="Q198" i="17"/>
  <c r="P198" i="17"/>
  <c r="O198" i="17"/>
  <c r="N198" i="17"/>
  <c r="M198" i="17"/>
  <c r="L198" i="17"/>
  <c r="Q197" i="17"/>
  <c r="P197" i="17"/>
  <c r="O197" i="17"/>
  <c r="N197" i="17"/>
  <c r="M197" i="17"/>
  <c r="L197" i="17"/>
  <c r="Q196" i="17"/>
  <c r="P196" i="17"/>
  <c r="O196" i="17"/>
  <c r="N196" i="17"/>
  <c r="M196" i="17"/>
  <c r="L196" i="17"/>
  <c r="Q195" i="17"/>
  <c r="P195" i="17"/>
  <c r="O195" i="17"/>
  <c r="N195" i="17"/>
  <c r="M195" i="17"/>
  <c r="L195" i="17"/>
  <c r="Q194" i="17"/>
  <c r="P194" i="17"/>
  <c r="O194" i="17"/>
  <c r="N194" i="17"/>
  <c r="M194" i="17"/>
  <c r="L194" i="17"/>
  <c r="Q193" i="17"/>
  <c r="P193" i="17"/>
  <c r="O193" i="17"/>
  <c r="N193" i="17"/>
  <c r="M193" i="17"/>
  <c r="L193" i="17"/>
  <c r="Q192" i="17"/>
  <c r="P192" i="17"/>
  <c r="O192" i="17"/>
  <c r="N192" i="17"/>
  <c r="M192" i="17"/>
  <c r="L192" i="17"/>
  <c r="Q191" i="17"/>
  <c r="P191" i="17"/>
  <c r="O191" i="17"/>
  <c r="N191" i="17"/>
  <c r="M191" i="17"/>
  <c r="L191" i="17"/>
  <c r="Q190" i="17"/>
  <c r="P190" i="17"/>
  <c r="O190" i="17"/>
  <c r="N190" i="17"/>
  <c r="M190" i="17"/>
  <c r="L190" i="17"/>
  <c r="Q189" i="17"/>
  <c r="P189" i="17"/>
  <c r="O189" i="17"/>
  <c r="N189" i="17"/>
  <c r="M189" i="17"/>
  <c r="L189" i="17"/>
  <c r="Q188" i="17"/>
  <c r="P188" i="17"/>
  <c r="O188" i="17"/>
  <c r="N188" i="17"/>
  <c r="M188" i="17"/>
  <c r="L188" i="17"/>
  <c r="Q187" i="17"/>
  <c r="P187" i="17"/>
  <c r="O187" i="17"/>
  <c r="N187" i="17"/>
  <c r="M187" i="17"/>
  <c r="L187" i="17"/>
  <c r="Q186" i="17"/>
  <c r="P186" i="17"/>
  <c r="O186" i="17"/>
  <c r="N186" i="17"/>
  <c r="M186" i="17"/>
  <c r="L186" i="17"/>
  <c r="Q185" i="17"/>
  <c r="P185" i="17"/>
  <c r="O185" i="17"/>
  <c r="N185" i="17"/>
  <c r="M185" i="17"/>
  <c r="L185" i="17"/>
  <c r="Q184" i="17"/>
  <c r="P184" i="17"/>
  <c r="O184" i="17"/>
  <c r="N184" i="17"/>
  <c r="M184" i="17"/>
  <c r="L184" i="17"/>
  <c r="Q183" i="17"/>
  <c r="P183" i="17"/>
  <c r="O183" i="17"/>
  <c r="N183" i="17"/>
  <c r="M183" i="17"/>
  <c r="L183" i="17"/>
  <c r="Q182" i="17"/>
  <c r="P182" i="17"/>
  <c r="O182" i="17"/>
  <c r="N182" i="17"/>
  <c r="M182" i="17"/>
  <c r="L182" i="17"/>
  <c r="Q181" i="17"/>
  <c r="P181" i="17"/>
  <c r="O181" i="17"/>
  <c r="N181" i="17"/>
  <c r="M181" i="17"/>
  <c r="L181" i="17"/>
  <c r="Q180" i="17"/>
  <c r="P180" i="17"/>
  <c r="O180" i="17"/>
  <c r="N180" i="17"/>
  <c r="M180" i="17"/>
  <c r="L180" i="17"/>
  <c r="Q179" i="17"/>
  <c r="P179" i="17"/>
  <c r="O179" i="17"/>
  <c r="N179" i="17"/>
  <c r="M179" i="17"/>
  <c r="L179" i="17"/>
  <c r="Q178" i="17"/>
  <c r="P178" i="17"/>
  <c r="O178" i="17"/>
  <c r="N178" i="17"/>
  <c r="M178" i="17"/>
  <c r="L178" i="17"/>
  <c r="Q177" i="17"/>
  <c r="P177" i="17"/>
  <c r="O177" i="17"/>
  <c r="N177" i="17"/>
  <c r="M177" i="17"/>
  <c r="L177" i="17"/>
  <c r="Q176" i="17"/>
  <c r="P176" i="17"/>
  <c r="O176" i="17"/>
  <c r="N176" i="17"/>
  <c r="M176" i="17"/>
  <c r="L176" i="17"/>
  <c r="Q175" i="17"/>
  <c r="P175" i="17"/>
  <c r="O175" i="17"/>
  <c r="N175" i="17"/>
  <c r="M175" i="17"/>
  <c r="L175" i="17"/>
  <c r="Q174" i="17"/>
  <c r="P174" i="17"/>
  <c r="O174" i="17"/>
  <c r="N174" i="17"/>
  <c r="M174" i="17"/>
  <c r="L174" i="17"/>
  <c r="Q173" i="17"/>
  <c r="P173" i="17"/>
  <c r="O173" i="17"/>
  <c r="N173" i="17"/>
  <c r="M173" i="17"/>
  <c r="L173" i="17"/>
  <c r="Q172" i="17"/>
  <c r="P172" i="17"/>
  <c r="O172" i="17"/>
  <c r="N172" i="17"/>
  <c r="M172" i="17"/>
  <c r="L172" i="17"/>
  <c r="Q171" i="17"/>
  <c r="P171" i="17"/>
  <c r="O171" i="17"/>
  <c r="N171" i="17"/>
  <c r="M171" i="17"/>
  <c r="L171" i="17"/>
  <c r="Q170" i="17"/>
  <c r="P170" i="17"/>
  <c r="O170" i="17"/>
  <c r="N170" i="17"/>
  <c r="M170" i="17"/>
  <c r="L170" i="17"/>
  <c r="Q169" i="17"/>
  <c r="P169" i="17"/>
  <c r="O169" i="17"/>
  <c r="N169" i="17"/>
  <c r="M169" i="17"/>
  <c r="L169" i="17"/>
  <c r="Q168" i="17"/>
  <c r="P168" i="17"/>
  <c r="O168" i="17"/>
  <c r="N168" i="17"/>
  <c r="M168" i="17"/>
  <c r="L168" i="17"/>
  <c r="Q167" i="17"/>
  <c r="P167" i="17"/>
  <c r="O167" i="17"/>
  <c r="N167" i="17"/>
  <c r="M167" i="17"/>
  <c r="L167" i="17"/>
  <c r="Q166" i="17"/>
  <c r="P166" i="17"/>
  <c r="O166" i="17"/>
  <c r="N166" i="17"/>
  <c r="M166" i="17"/>
  <c r="L166" i="17"/>
  <c r="Q165" i="17"/>
  <c r="P165" i="17"/>
  <c r="O165" i="17"/>
  <c r="N165" i="17"/>
  <c r="M165" i="17"/>
  <c r="L165" i="17"/>
  <c r="Q164" i="17"/>
  <c r="P164" i="17"/>
  <c r="O164" i="17"/>
  <c r="N164" i="17"/>
  <c r="M164" i="17"/>
  <c r="L164" i="17"/>
  <c r="Q163" i="17"/>
  <c r="P163" i="17"/>
  <c r="O163" i="17"/>
  <c r="N163" i="17"/>
  <c r="M163" i="17"/>
  <c r="L163" i="17"/>
  <c r="Q162" i="17"/>
  <c r="P162" i="17"/>
  <c r="O162" i="17"/>
  <c r="N162" i="17"/>
  <c r="M162" i="17"/>
  <c r="L162" i="17"/>
  <c r="Q161" i="17"/>
  <c r="P161" i="17"/>
  <c r="O161" i="17"/>
  <c r="N161" i="17"/>
  <c r="M161" i="17"/>
  <c r="L161" i="17"/>
  <c r="Q160" i="17"/>
  <c r="P160" i="17"/>
  <c r="O160" i="17"/>
  <c r="N160" i="17"/>
  <c r="M160" i="17"/>
  <c r="L160" i="17"/>
  <c r="Q159" i="17"/>
  <c r="P159" i="17"/>
  <c r="O159" i="17"/>
  <c r="N159" i="17"/>
  <c r="M159" i="17"/>
  <c r="L159" i="17"/>
  <c r="Q158" i="17"/>
  <c r="P158" i="17"/>
  <c r="O158" i="17"/>
  <c r="N158" i="17"/>
  <c r="M158" i="17"/>
  <c r="L158" i="17"/>
  <c r="Q157" i="17"/>
  <c r="P157" i="17"/>
  <c r="O157" i="17"/>
  <c r="N157" i="17"/>
  <c r="M157" i="17"/>
  <c r="L157" i="17"/>
  <c r="Q156" i="17"/>
  <c r="P156" i="17"/>
  <c r="O156" i="17"/>
  <c r="N156" i="17"/>
  <c r="M156" i="17"/>
  <c r="L156" i="17"/>
  <c r="Q155" i="17"/>
  <c r="P155" i="17"/>
  <c r="O155" i="17"/>
  <c r="N155" i="17"/>
  <c r="M155" i="17"/>
  <c r="L155" i="17"/>
  <c r="Q154" i="17"/>
  <c r="P154" i="17"/>
  <c r="O154" i="17"/>
  <c r="N154" i="17"/>
  <c r="M154" i="17"/>
  <c r="L154" i="17"/>
  <c r="Q153" i="17"/>
  <c r="P153" i="17"/>
  <c r="O153" i="17"/>
  <c r="N153" i="17"/>
  <c r="M153" i="17"/>
  <c r="L153" i="17"/>
  <c r="Q152" i="17"/>
  <c r="P152" i="17"/>
  <c r="O152" i="17"/>
  <c r="N152" i="17"/>
  <c r="M152" i="17"/>
  <c r="L152" i="17"/>
  <c r="Q151" i="17"/>
  <c r="P151" i="17"/>
  <c r="O151" i="17"/>
  <c r="N151" i="17"/>
  <c r="M151" i="17"/>
  <c r="L151" i="17"/>
  <c r="Q150" i="17"/>
  <c r="P150" i="17"/>
  <c r="O150" i="17"/>
  <c r="N150" i="17"/>
  <c r="M150" i="17"/>
  <c r="L150" i="17"/>
  <c r="Q149" i="17"/>
  <c r="P149" i="17"/>
  <c r="O149" i="17"/>
  <c r="N149" i="17"/>
  <c r="M149" i="17"/>
  <c r="L149" i="17"/>
  <c r="Q148" i="17"/>
  <c r="P148" i="17"/>
  <c r="O148" i="17"/>
  <c r="N148" i="17"/>
  <c r="M148" i="17"/>
  <c r="L148" i="17"/>
  <c r="Q147" i="17"/>
  <c r="P147" i="17"/>
  <c r="O147" i="17"/>
  <c r="N147" i="17"/>
  <c r="M147" i="17"/>
  <c r="L147" i="17"/>
  <c r="Q146" i="17"/>
  <c r="P146" i="17"/>
  <c r="O146" i="17"/>
  <c r="N146" i="17"/>
  <c r="M146" i="17"/>
  <c r="L146" i="17"/>
  <c r="Q145" i="17"/>
  <c r="P145" i="17"/>
  <c r="O145" i="17"/>
  <c r="N145" i="17"/>
  <c r="M145" i="17"/>
  <c r="L145" i="17"/>
  <c r="Q144" i="17"/>
  <c r="P144" i="17"/>
  <c r="O144" i="17"/>
  <c r="N144" i="17"/>
  <c r="M144" i="17"/>
  <c r="L144" i="17"/>
  <c r="Q143" i="17"/>
  <c r="P143" i="17"/>
  <c r="O143" i="17"/>
  <c r="N143" i="17"/>
  <c r="M143" i="17"/>
  <c r="L143" i="17"/>
  <c r="Q142" i="17"/>
  <c r="P142" i="17"/>
  <c r="O142" i="17"/>
  <c r="N142" i="17"/>
  <c r="M142" i="17"/>
  <c r="L142" i="17"/>
  <c r="Q141" i="17"/>
  <c r="P141" i="17"/>
  <c r="O141" i="17"/>
  <c r="N141" i="17"/>
  <c r="M141" i="17"/>
  <c r="L141" i="17"/>
  <c r="Q140" i="17"/>
  <c r="P140" i="17"/>
  <c r="O140" i="17"/>
  <c r="N140" i="17"/>
  <c r="M140" i="17"/>
  <c r="L140" i="17"/>
  <c r="Q139" i="17"/>
  <c r="P139" i="17"/>
  <c r="O139" i="17"/>
  <c r="N139" i="17"/>
  <c r="M139" i="17"/>
  <c r="L139" i="17"/>
  <c r="Q138" i="17"/>
  <c r="P138" i="17"/>
  <c r="O138" i="17"/>
  <c r="N138" i="17"/>
  <c r="M138" i="17"/>
  <c r="L138" i="17"/>
  <c r="Q137" i="17"/>
  <c r="P137" i="17"/>
  <c r="O137" i="17"/>
  <c r="N137" i="17"/>
  <c r="M137" i="17"/>
  <c r="L137" i="17"/>
  <c r="Q136" i="17"/>
  <c r="P136" i="17"/>
  <c r="O136" i="17"/>
  <c r="N136" i="17"/>
  <c r="M136" i="17"/>
  <c r="L136" i="17"/>
  <c r="Q135" i="17"/>
  <c r="P135" i="17"/>
  <c r="O135" i="17"/>
  <c r="N135" i="17"/>
  <c r="M135" i="17"/>
  <c r="L135" i="17"/>
  <c r="Q134" i="17"/>
  <c r="P134" i="17"/>
  <c r="O134" i="17"/>
  <c r="N134" i="17"/>
  <c r="M134" i="17"/>
  <c r="L134" i="17"/>
  <c r="Q133" i="17"/>
  <c r="P133" i="17"/>
  <c r="O133" i="17"/>
  <c r="N133" i="17"/>
  <c r="M133" i="17"/>
  <c r="L133" i="17"/>
  <c r="Q132" i="17"/>
  <c r="P132" i="17"/>
  <c r="O132" i="17"/>
  <c r="N132" i="17"/>
  <c r="M132" i="17"/>
  <c r="L132" i="17"/>
  <c r="Q131" i="17"/>
  <c r="P131" i="17"/>
  <c r="O131" i="17"/>
  <c r="N131" i="17"/>
  <c r="M131" i="17"/>
  <c r="L131" i="17"/>
  <c r="Q130" i="17"/>
  <c r="P130" i="17"/>
  <c r="O130" i="17"/>
  <c r="N130" i="17"/>
  <c r="M130" i="17"/>
  <c r="L130" i="17"/>
  <c r="Q129" i="17"/>
  <c r="P129" i="17"/>
  <c r="O129" i="17"/>
  <c r="N129" i="17"/>
  <c r="M129" i="17"/>
  <c r="L129" i="17"/>
  <c r="Q128" i="17"/>
  <c r="P128" i="17"/>
  <c r="O128" i="17"/>
  <c r="N128" i="17"/>
  <c r="M128" i="17"/>
  <c r="L128" i="17"/>
  <c r="Q127" i="17"/>
  <c r="P127" i="17"/>
  <c r="O127" i="17"/>
  <c r="N127" i="17"/>
  <c r="M127" i="17"/>
  <c r="L127" i="17"/>
  <c r="Q126" i="17"/>
  <c r="P126" i="17"/>
  <c r="O126" i="17"/>
  <c r="N126" i="17"/>
  <c r="M126" i="17"/>
  <c r="L126" i="17"/>
  <c r="Q125" i="17"/>
  <c r="P125" i="17"/>
  <c r="O125" i="17"/>
  <c r="N125" i="17"/>
  <c r="M125" i="17"/>
  <c r="L125" i="17"/>
  <c r="Q124" i="17"/>
  <c r="P124" i="17"/>
  <c r="O124" i="17"/>
  <c r="N124" i="17"/>
  <c r="M124" i="17"/>
  <c r="L124" i="17"/>
  <c r="Q123" i="17"/>
  <c r="P123" i="17"/>
  <c r="O123" i="17"/>
  <c r="N123" i="17"/>
  <c r="M123" i="17"/>
  <c r="L123" i="17"/>
  <c r="Q122" i="17"/>
  <c r="P122" i="17"/>
  <c r="O122" i="17"/>
  <c r="N122" i="17"/>
  <c r="M122" i="17"/>
  <c r="L122" i="17"/>
  <c r="Q121" i="17"/>
  <c r="P121" i="17"/>
  <c r="O121" i="17"/>
  <c r="N121" i="17"/>
  <c r="M121" i="17"/>
  <c r="L121" i="17"/>
  <c r="Q120" i="17"/>
  <c r="P120" i="17"/>
  <c r="O120" i="17"/>
  <c r="N120" i="17"/>
  <c r="M120" i="17"/>
  <c r="L120" i="17"/>
  <c r="Q119" i="17"/>
  <c r="P119" i="17"/>
  <c r="O119" i="17"/>
  <c r="N119" i="17"/>
  <c r="M119" i="17"/>
  <c r="L119" i="17"/>
  <c r="Q118" i="17"/>
  <c r="P118" i="17"/>
  <c r="O118" i="17"/>
  <c r="N118" i="17"/>
  <c r="M118" i="17"/>
  <c r="L118" i="17"/>
  <c r="Q117" i="17"/>
  <c r="P117" i="17"/>
  <c r="O117" i="17"/>
  <c r="N117" i="17"/>
  <c r="M117" i="17"/>
  <c r="L117" i="17"/>
  <c r="Q116" i="17"/>
  <c r="P116" i="17"/>
  <c r="O116" i="17"/>
  <c r="N116" i="17"/>
  <c r="M116" i="17"/>
  <c r="L116" i="17"/>
  <c r="Q115" i="17"/>
  <c r="P115" i="17"/>
  <c r="O115" i="17"/>
  <c r="N115" i="17"/>
  <c r="M115" i="17"/>
  <c r="L115" i="17"/>
  <c r="Q114" i="17"/>
  <c r="P114" i="17"/>
  <c r="O114" i="17"/>
  <c r="N114" i="17"/>
  <c r="M114" i="17"/>
  <c r="L114" i="17"/>
  <c r="Q113" i="17"/>
  <c r="P113" i="17"/>
  <c r="O113" i="17"/>
  <c r="N113" i="17"/>
  <c r="M113" i="17"/>
  <c r="L113" i="17"/>
  <c r="Q112" i="17"/>
  <c r="P112" i="17"/>
  <c r="O112" i="17"/>
  <c r="N112" i="17"/>
  <c r="M112" i="17"/>
  <c r="L112" i="17"/>
  <c r="Q111" i="17"/>
  <c r="P111" i="17"/>
  <c r="O111" i="17"/>
  <c r="N111" i="17"/>
  <c r="M111" i="17"/>
  <c r="L111" i="17"/>
  <c r="Q110" i="17"/>
  <c r="P110" i="17"/>
  <c r="O110" i="17"/>
  <c r="N110" i="17"/>
  <c r="M110" i="17"/>
  <c r="L110" i="17"/>
  <c r="Q109" i="17"/>
  <c r="P109" i="17"/>
  <c r="O109" i="17"/>
  <c r="N109" i="17"/>
  <c r="M109" i="17"/>
  <c r="L109" i="17"/>
  <c r="Q108" i="17"/>
  <c r="P108" i="17"/>
  <c r="O108" i="17"/>
  <c r="N108" i="17"/>
  <c r="M108" i="17"/>
  <c r="L108" i="17"/>
  <c r="Q107" i="17"/>
  <c r="P107" i="17"/>
  <c r="O107" i="17"/>
  <c r="N107" i="17"/>
  <c r="M107" i="17"/>
  <c r="L107" i="17"/>
  <c r="Q106" i="17"/>
  <c r="P106" i="17"/>
  <c r="O106" i="17"/>
  <c r="N106" i="17"/>
  <c r="M106" i="17"/>
  <c r="L106" i="17"/>
  <c r="Q105" i="17"/>
  <c r="P105" i="17"/>
  <c r="O105" i="17"/>
  <c r="N105" i="17"/>
  <c r="M105" i="17"/>
  <c r="L105" i="17"/>
  <c r="Q104" i="17"/>
  <c r="P104" i="17"/>
  <c r="O104" i="17"/>
  <c r="N104" i="17"/>
  <c r="M104" i="17"/>
  <c r="L104" i="17"/>
  <c r="Q103" i="17"/>
  <c r="P103" i="17"/>
  <c r="O103" i="17"/>
  <c r="N103" i="17"/>
  <c r="M103" i="17"/>
  <c r="L103" i="17"/>
  <c r="Q102" i="17"/>
  <c r="P102" i="17"/>
  <c r="O102" i="17"/>
  <c r="N102" i="17"/>
  <c r="M102" i="17"/>
  <c r="L102" i="17"/>
  <c r="Q101" i="17"/>
  <c r="P101" i="17"/>
  <c r="O101" i="17"/>
  <c r="N101" i="17"/>
  <c r="M101" i="17"/>
  <c r="L101" i="17"/>
  <c r="Q100" i="17"/>
  <c r="P100" i="17"/>
  <c r="O100" i="17"/>
  <c r="N100" i="17"/>
  <c r="M100" i="17"/>
  <c r="L100" i="17"/>
  <c r="Q99" i="17"/>
  <c r="P99" i="17"/>
  <c r="O99" i="17"/>
  <c r="N99" i="17"/>
  <c r="M99" i="17"/>
  <c r="L99" i="17"/>
  <c r="Q98" i="17"/>
  <c r="P98" i="17"/>
  <c r="O98" i="17"/>
  <c r="N98" i="17"/>
  <c r="M98" i="17"/>
  <c r="L98" i="17"/>
  <c r="Q97" i="17"/>
  <c r="P97" i="17"/>
  <c r="O97" i="17"/>
  <c r="N97" i="17"/>
  <c r="M97" i="17"/>
  <c r="L97" i="17"/>
  <c r="Q96" i="17"/>
  <c r="P96" i="17"/>
  <c r="O96" i="17"/>
  <c r="N96" i="17"/>
  <c r="M96" i="17"/>
  <c r="L96" i="17"/>
  <c r="Q95" i="17"/>
  <c r="P95" i="17"/>
  <c r="O95" i="17"/>
  <c r="N95" i="17"/>
  <c r="M95" i="17"/>
  <c r="L95" i="17"/>
  <c r="Q94" i="17"/>
  <c r="P94" i="17"/>
  <c r="O94" i="17"/>
  <c r="N94" i="17"/>
  <c r="M94" i="17"/>
  <c r="L94" i="17"/>
  <c r="Q93" i="17"/>
  <c r="P93" i="17"/>
  <c r="O93" i="17"/>
  <c r="N93" i="17"/>
  <c r="M93" i="17"/>
  <c r="L93" i="17"/>
  <c r="Q92" i="17"/>
  <c r="P92" i="17"/>
  <c r="O92" i="17"/>
  <c r="N92" i="17"/>
  <c r="M92" i="17"/>
  <c r="L92" i="17"/>
  <c r="Q91" i="17"/>
  <c r="P91" i="17"/>
  <c r="O91" i="17"/>
  <c r="N91" i="17"/>
  <c r="M91" i="17"/>
  <c r="L91" i="17"/>
  <c r="Q90" i="17"/>
  <c r="P90" i="17"/>
  <c r="O90" i="17"/>
  <c r="N90" i="17"/>
  <c r="M90" i="17"/>
  <c r="L90" i="17"/>
  <c r="Q89" i="17"/>
  <c r="P89" i="17"/>
  <c r="O89" i="17"/>
  <c r="N89" i="17"/>
  <c r="M89" i="17"/>
  <c r="L89" i="17"/>
  <c r="Q88" i="17"/>
  <c r="P88" i="17"/>
  <c r="O88" i="17"/>
  <c r="N88" i="17"/>
  <c r="M88" i="17"/>
  <c r="L88" i="17"/>
  <c r="Q87" i="17"/>
  <c r="P87" i="17"/>
  <c r="O87" i="17"/>
  <c r="N87" i="17"/>
  <c r="M87" i="17"/>
  <c r="L87" i="17"/>
  <c r="Q86" i="17"/>
  <c r="P86" i="17"/>
  <c r="O86" i="17"/>
  <c r="N86" i="17"/>
  <c r="M86" i="17"/>
  <c r="L86" i="17"/>
  <c r="Q85" i="17"/>
  <c r="P85" i="17"/>
  <c r="O85" i="17"/>
  <c r="N85" i="17"/>
  <c r="M85" i="17"/>
  <c r="L85" i="17"/>
  <c r="Q84" i="17"/>
  <c r="P84" i="17"/>
  <c r="O84" i="17"/>
  <c r="N84" i="17"/>
  <c r="M84" i="17"/>
  <c r="L84" i="17"/>
  <c r="Q83" i="17"/>
  <c r="P83" i="17"/>
  <c r="O83" i="17"/>
  <c r="N83" i="17"/>
  <c r="M83" i="17"/>
  <c r="L83" i="17"/>
  <c r="Q82" i="17"/>
  <c r="P82" i="17"/>
  <c r="O82" i="17"/>
  <c r="N82" i="17"/>
  <c r="M82" i="17"/>
  <c r="L82" i="17"/>
  <c r="Q81" i="17"/>
  <c r="P81" i="17"/>
  <c r="O81" i="17"/>
  <c r="N81" i="17"/>
  <c r="M81" i="17"/>
  <c r="L81" i="17"/>
  <c r="Q80" i="17"/>
  <c r="P80" i="17"/>
  <c r="O80" i="17"/>
  <c r="N80" i="17"/>
  <c r="M80" i="17"/>
  <c r="L80" i="17"/>
  <c r="Q79" i="17"/>
  <c r="P79" i="17"/>
  <c r="O79" i="17"/>
  <c r="N79" i="17"/>
  <c r="M79" i="17"/>
  <c r="L79" i="17"/>
  <c r="Q78" i="17"/>
  <c r="P78" i="17"/>
  <c r="O78" i="17"/>
  <c r="N78" i="17"/>
  <c r="M78" i="17"/>
  <c r="L78" i="17"/>
  <c r="Q77" i="17"/>
  <c r="P77" i="17"/>
  <c r="O77" i="17"/>
  <c r="N77" i="17"/>
  <c r="M77" i="17"/>
  <c r="L77" i="17"/>
  <c r="Q76" i="17"/>
  <c r="P76" i="17"/>
  <c r="O76" i="17"/>
  <c r="N76" i="17"/>
  <c r="M76" i="17"/>
  <c r="L76" i="17"/>
  <c r="Q75" i="17"/>
  <c r="P75" i="17"/>
  <c r="O75" i="17"/>
  <c r="N75" i="17"/>
  <c r="M75" i="17"/>
  <c r="L75" i="17"/>
  <c r="Q74" i="17"/>
  <c r="P74" i="17"/>
  <c r="O74" i="17"/>
  <c r="N74" i="17"/>
  <c r="M74" i="17"/>
  <c r="L74" i="17"/>
  <c r="Q73" i="17"/>
  <c r="P73" i="17"/>
  <c r="O73" i="17"/>
  <c r="N73" i="17"/>
  <c r="M73" i="17"/>
  <c r="L73" i="17"/>
  <c r="Q72" i="17"/>
  <c r="P72" i="17"/>
  <c r="O72" i="17"/>
  <c r="N72" i="17"/>
  <c r="M72" i="17"/>
  <c r="L72" i="17"/>
  <c r="Q71" i="17"/>
  <c r="P71" i="17"/>
  <c r="O71" i="17"/>
  <c r="N71" i="17"/>
  <c r="M71" i="17"/>
  <c r="L71" i="17"/>
  <c r="Q70" i="17"/>
  <c r="P70" i="17"/>
  <c r="O70" i="17"/>
  <c r="N70" i="17"/>
  <c r="M70" i="17"/>
  <c r="L70" i="17"/>
  <c r="Q69" i="17"/>
  <c r="P69" i="17"/>
  <c r="O69" i="17"/>
  <c r="N69" i="17"/>
  <c r="M69" i="17"/>
  <c r="L69" i="17"/>
  <c r="Q68" i="17"/>
  <c r="P68" i="17"/>
  <c r="O68" i="17"/>
  <c r="N68" i="17"/>
  <c r="M68" i="17"/>
  <c r="L68" i="17"/>
  <c r="Q67" i="17"/>
  <c r="P67" i="17"/>
  <c r="O67" i="17"/>
  <c r="N67" i="17"/>
  <c r="M67" i="17"/>
  <c r="L67" i="17"/>
  <c r="Q66" i="17"/>
  <c r="P66" i="17"/>
  <c r="O66" i="17"/>
  <c r="N66" i="17"/>
  <c r="M66" i="17"/>
  <c r="L66" i="17"/>
  <c r="Q65" i="17"/>
  <c r="P65" i="17"/>
  <c r="O65" i="17"/>
  <c r="N65" i="17"/>
  <c r="M65" i="17"/>
  <c r="L65" i="17"/>
  <c r="Q64" i="17"/>
  <c r="P64" i="17"/>
  <c r="O64" i="17"/>
  <c r="N64" i="17"/>
  <c r="M64" i="17"/>
  <c r="L64" i="17"/>
  <c r="Q63" i="17"/>
  <c r="P63" i="17"/>
  <c r="O63" i="17"/>
  <c r="N63" i="17"/>
  <c r="M63" i="17"/>
  <c r="L63" i="17"/>
  <c r="Q62" i="17"/>
  <c r="P62" i="17"/>
  <c r="O62" i="17"/>
  <c r="N62" i="17"/>
  <c r="M62" i="17"/>
  <c r="L62" i="17"/>
  <c r="Q61" i="17"/>
  <c r="P61" i="17"/>
  <c r="O61" i="17"/>
  <c r="N61" i="17"/>
  <c r="M61" i="17"/>
  <c r="L61" i="17"/>
  <c r="Q60" i="17"/>
  <c r="P60" i="17"/>
  <c r="O60" i="17"/>
  <c r="N60" i="17"/>
  <c r="M60" i="17"/>
  <c r="L60" i="17"/>
  <c r="Q59" i="17"/>
  <c r="P59" i="17"/>
  <c r="O59" i="17"/>
  <c r="N59" i="17"/>
  <c r="M59" i="17"/>
  <c r="L59" i="17"/>
  <c r="Q58" i="17"/>
  <c r="P58" i="17"/>
  <c r="O58" i="17"/>
  <c r="N58" i="17"/>
  <c r="M58" i="17"/>
  <c r="L58" i="17"/>
  <c r="Q57" i="17"/>
  <c r="P57" i="17"/>
  <c r="O57" i="17"/>
  <c r="N57" i="17"/>
  <c r="M57" i="17"/>
  <c r="L57" i="17"/>
  <c r="Q56" i="17"/>
  <c r="P56" i="17"/>
  <c r="O56" i="17"/>
  <c r="N56" i="17"/>
  <c r="M56" i="17"/>
  <c r="L56" i="17"/>
  <c r="Q55" i="17"/>
  <c r="P55" i="17"/>
  <c r="O55" i="17"/>
  <c r="N55" i="17"/>
  <c r="M55" i="17"/>
  <c r="L55" i="17"/>
  <c r="Q54" i="17"/>
  <c r="P54" i="17"/>
  <c r="O54" i="17"/>
  <c r="N54" i="17"/>
  <c r="M54" i="17"/>
  <c r="L54" i="17"/>
  <c r="Q53" i="17"/>
  <c r="P53" i="17"/>
  <c r="O53" i="17"/>
  <c r="N53" i="17"/>
  <c r="M53" i="17"/>
  <c r="L53" i="17"/>
  <c r="Q52" i="17"/>
  <c r="P52" i="17"/>
  <c r="O52" i="17"/>
  <c r="N52" i="17"/>
  <c r="M52" i="17"/>
  <c r="L52" i="17"/>
  <c r="Q51" i="17"/>
  <c r="P51" i="17"/>
  <c r="O51" i="17"/>
  <c r="N51" i="17"/>
  <c r="M51" i="17"/>
  <c r="L51" i="17"/>
  <c r="Q50" i="17"/>
  <c r="P50" i="17"/>
  <c r="O50" i="17"/>
  <c r="N50" i="17"/>
  <c r="M50" i="17"/>
  <c r="L50" i="17"/>
  <c r="Q49" i="17"/>
  <c r="P49" i="17"/>
  <c r="O49" i="17"/>
  <c r="N49" i="17"/>
  <c r="M49" i="17"/>
  <c r="L49" i="17"/>
  <c r="Q48" i="17"/>
  <c r="P48" i="17"/>
  <c r="O48" i="17"/>
  <c r="N48" i="17"/>
  <c r="M48" i="17"/>
  <c r="L48" i="17"/>
  <c r="Q47" i="17"/>
  <c r="P47" i="17"/>
  <c r="O47" i="17"/>
  <c r="N47" i="17"/>
  <c r="M47" i="17"/>
  <c r="L47" i="17"/>
  <c r="Q46" i="17"/>
  <c r="P46" i="17"/>
  <c r="O46" i="17"/>
  <c r="N46" i="17"/>
  <c r="M46" i="17"/>
  <c r="L46" i="17"/>
  <c r="Q45" i="17"/>
  <c r="P45" i="17"/>
  <c r="O45" i="17"/>
  <c r="N45" i="17"/>
  <c r="M45" i="17"/>
  <c r="L45" i="17"/>
  <c r="Q44" i="17"/>
  <c r="P44" i="17"/>
  <c r="O44" i="17"/>
  <c r="N44" i="17"/>
  <c r="M44" i="17"/>
  <c r="L44" i="17"/>
  <c r="Q43" i="17"/>
  <c r="P43" i="17"/>
  <c r="O43" i="17"/>
  <c r="N43" i="17"/>
  <c r="M43" i="17"/>
  <c r="L43" i="17"/>
  <c r="D4" i="17" s="1"/>
  <c r="Q42" i="17"/>
  <c r="P42" i="17"/>
  <c r="O42" i="17"/>
  <c r="N42" i="17"/>
  <c r="M42" i="17"/>
  <c r="L42" i="17"/>
  <c r="Q41" i="17"/>
  <c r="P41" i="17"/>
  <c r="O41" i="17"/>
  <c r="N41" i="17"/>
  <c r="M41" i="17"/>
  <c r="L41" i="17"/>
  <c r="Q40" i="17"/>
  <c r="P40" i="17"/>
  <c r="O40" i="17"/>
  <c r="N40" i="17"/>
  <c r="M40" i="17"/>
  <c r="L40" i="17"/>
  <c r="Q39" i="17"/>
  <c r="P39" i="17"/>
  <c r="O39" i="17"/>
  <c r="N39" i="17"/>
  <c r="M39" i="17"/>
  <c r="L39" i="17"/>
  <c r="Q38" i="17"/>
  <c r="P38" i="17"/>
  <c r="O38" i="17"/>
  <c r="N38" i="17"/>
  <c r="M38" i="17"/>
  <c r="L38" i="17"/>
  <c r="Q37" i="17"/>
  <c r="P37" i="17"/>
  <c r="O37" i="17"/>
  <c r="N37" i="17"/>
  <c r="M37" i="17"/>
  <c r="L37" i="17"/>
  <c r="Q36" i="17"/>
  <c r="P36" i="17"/>
  <c r="O36" i="17"/>
  <c r="N36" i="17"/>
  <c r="M36" i="17"/>
  <c r="L36" i="17"/>
  <c r="Q35" i="17"/>
  <c r="P35" i="17"/>
  <c r="O35" i="17"/>
  <c r="N35" i="17"/>
  <c r="M35" i="17"/>
  <c r="L35" i="17"/>
  <c r="Q34" i="17"/>
  <c r="P34" i="17"/>
  <c r="O34" i="17"/>
  <c r="N34" i="17"/>
  <c r="M34" i="17"/>
  <c r="L34" i="17"/>
  <c r="Q33" i="17"/>
  <c r="P33" i="17"/>
  <c r="O33" i="17"/>
  <c r="N33" i="17"/>
  <c r="M33" i="17"/>
  <c r="L33" i="17"/>
  <c r="Q32" i="17"/>
  <c r="P32" i="17"/>
  <c r="O32" i="17"/>
  <c r="N32" i="17"/>
  <c r="M32" i="17"/>
  <c r="L32" i="17"/>
  <c r="Q31" i="17"/>
  <c r="P31" i="17"/>
  <c r="O31" i="17"/>
  <c r="N31" i="17"/>
  <c r="M31" i="17"/>
  <c r="L31" i="17"/>
  <c r="Q30" i="17"/>
  <c r="P30" i="17"/>
  <c r="O30" i="17"/>
  <c r="N30" i="17"/>
  <c r="M30" i="17"/>
  <c r="L30" i="17"/>
  <c r="Q29" i="17"/>
  <c r="P29" i="17"/>
  <c r="O29" i="17"/>
  <c r="N29" i="17"/>
  <c r="M29" i="17"/>
  <c r="L29" i="17"/>
  <c r="Q28" i="17"/>
  <c r="P28" i="17"/>
  <c r="O28" i="17"/>
  <c r="N28" i="17"/>
  <c r="M28" i="17"/>
  <c r="L28" i="17"/>
  <c r="Q27" i="17"/>
  <c r="P27" i="17"/>
  <c r="O27" i="17"/>
  <c r="N27" i="17"/>
  <c r="M27" i="17"/>
  <c r="L27" i="17"/>
  <c r="Q26" i="17"/>
  <c r="P26" i="17"/>
  <c r="O26" i="17"/>
  <c r="N26" i="17"/>
  <c r="M26" i="17"/>
  <c r="L26" i="17"/>
  <c r="Q25" i="17"/>
  <c r="P25" i="17"/>
  <c r="O25" i="17"/>
  <c r="N25" i="17"/>
  <c r="M25" i="17"/>
  <c r="L25" i="17"/>
  <c r="Q24" i="17"/>
  <c r="P24" i="17"/>
  <c r="O24" i="17"/>
  <c r="N24" i="17"/>
  <c r="M24" i="17"/>
  <c r="L24" i="17"/>
  <c r="Q23" i="17"/>
  <c r="P23" i="17"/>
  <c r="O23" i="17"/>
  <c r="N23" i="17"/>
  <c r="M23" i="17"/>
  <c r="L23" i="17"/>
  <c r="Q22" i="17"/>
  <c r="P22" i="17"/>
  <c r="O22" i="17"/>
  <c r="N22" i="17"/>
  <c r="M22" i="17"/>
  <c r="L22" i="17"/>
  <c r="Q21" i="17"/>
  <c r="P21" i="17"/>
  <c r="O21" i="17"/>
  <c r="N21" i="17"/>
  <c r="M21" i="17"/>
  <c r="L21" i="17"/>
  <c r="Q20" i="17"/>
  <c r="P20" i="17"/>
  <c r="O20" i="17"/>
  <c r="N20" i="17"/>
  <c r="M20" i="17"/>
  <c r="L20" i="17"/>
  <c r="Q19" i="17"/>
  <c r="P19" i="17"/>
  <c r="O19" i="17"/>
  <c r="N19" i="17"/>
  <c r="M19" i="17"/>
  <c r="L19" i="17"/>
  <c r="Q18" i="17"/>
  <c r="P18" i="17"/>
  <c r="O18" i="17"/>
  <c r="N18" i="17"/>
  <c r="M18" i="17"/>
  <c r="L18" i="17"/>
  <c r="Q17" i="17"/>
  <c r="P17" i="17"/>
  <c r="O17" i="17"/>
  <c r="N17" i="17"/>
  <c r="M17" i="17"/>
  <c r="L17" i="17"/>
  <c r="Q16" i="17"/>
  <c r="P16" i="17"/>
  <c r="O16" i="17"/>
  <c r="N16" i="17"/>
  <c r="M16" i="17"/>
  <c r="L16" i="17"/>
  <c r="Q15" i="17"/>
  <c r="P15" i="17"/>
  <c r="O15" i="17"/>
  <c r="N15" i="17"/>
  <c r="M15" i="17"/>
  <c r="L15" i="17"/>
  <c r="Q14" i="17"/>
  <c r="P14" i="17"/>
  <c r="O14" i="17"/>
  <c r="N14" i="17"/>
  <c r="M14" i="17"/>
  <c r="L14" i="17"/>
  <c r="Q13" i="17"/>
  <c r="P13" i="17"/>
  <c r="O13" i="17"/>
  <c r="N13" i="17"/>
  <c r="M13" i="17"/>
  <c r="L13" i="17"/>
  <c r="Q12" i="17"/>
  <c r="P12" i="17"/>
  <c r="O12" i="17"/>
  <c r="N12" i="17"/>
  <c r="F4" i="17" s="1"/>
  <c r="M12" i="17"/>
  <c r="E4" i="17" s="1"/>
  <c r="L12" i="17"/>
  <c r="H5" i="17"/>
  <c r="G5" i="17"/>
  <c r="F5" i="17"/>
  <c r="E5" i="17"/>
  <c r="D5" i="17"/>
  <c r="H4" i="17"/>
  <c r="G4" i="17"/>
  <c r="Q597" i="16"/>
  <c r="P597" i="16"/>
  <c r="O597" i="16"/>
  <c r="N597" i="16"/>
  <c r="M597" i="16"/>
  <c r="L597" i="16"/>
  <c r="Q596" i="16"/>
  <c r="P596" i="16"/>
  <c r="O596" i="16"/>
  <c r="N596" i="16"/>
  <c r="M596" i="16"/>
  <c r="L596" i="16"/>
  <c r="Q595" i="16"/>
  <c r="P595" i="16"/>
  <c r="O595" i="16"/>
  <c r="N595" i="16"/>
  <c r="M595" i="16"/>
  <c r="L595" i="16"/>
  <c r="Q594" i="16"/>
  <c r="P594" i="16"/>
  <c r="O594" i="16"/>
  <c r="N594" i="16"/>
  <c r="M594" i="16"/>
  <c r="L594" i="16"/>
  <c r="Q593" i="16"/>
  <c r="P593" i="16"/>
  <c r="O593" i="16"/>
  <c r="N593" i="16"/>
  <c r="M593" i="16"/>
  <c r="L593" i="16"/>
  <c r="Q592" i="16"/>
  <c r="P592" i="16"/>
  <c r="O592" i="16"/>
  <c r="N592" i="16"/>
  <c r="M592" i="16"/>
  <c r="L592" i="16"/>
  <c r="Q591" i="16"/>
  <c r="P591" i="16"/>
  <c r="O591" i="16"/>
  <c r="N591" i="16"/>
  <c r="M591" i="16"/>
  <c r="L591" i="16"/>
  <c r="Q590" i="16"/>
  <c r="P590" i="16"/>
  <c r="O590" i="16"/>
  <c r="N590" i="16"/>
  <c r="M590" i="16"/>
  <c r="L590" i="16"/>
  <c r="Q589" i="16"/>
  <c r="P589" i="16"/>
  <c r="O589" i="16"/>
  <c r="N589" i="16"/>
  <c r="M589" i="16"/>
  <c r="L589" i="16"/>
  <c r="Q588" i="16"/>
  <c r="P588" i="16"/>
  <c r="O588" i="16"/>
  <c r="N588" i="16"/>
  <c r="M588" i="16"/>
  <c r="L588" i="16"/>
  <c r="Q587" i="16"/>
  <c r="P587" i="16"/>
  <c r="O587" i="16"/>
  <c r="N587" i="16"/>
  <c r="M587" i="16"/>
  <c r="L587" i="16"/>
  <c r="Q586" i="16"/>
  <c r="P586" i="16"/>
  <c r="O586" i="16"/>
  <c r="N586" i="16"/>
  <c r="M586" i="16"/>
  <c r="L586" i="16"/>
  <c r="Q585" i="16"/>
  <c r="P585" i="16"/>
  <c r="O585" i="16"/>
  <c r="N585" i="16"/>
  <c r="M585" i="16"/>
  <c r="L585" i="16"/>
  <c r="Q584" i="16"/>
  <c r="P584" i="16"/>
  <c r="O584" i="16"/>
  <c r="N584" i="16"/>
  <c r="M584" i="16"/>
  <c r="L584" i="16"/>
  <c r="Q583" i="16"/>
  <c r="P583" i="16"/>
  <c r="O583" i="16"/>
  <c r="N583" i="16"/>
  <c r="M583" i="16"/>
  <c r="L583" i="16"/>
  <c r="Q582" i="16"/>
  <c r="P582" i="16"/>
  <c r="O582" i="16"/>
  <c r="N582" i="16"/>
  <c r="M582" i="16"/>
  <c r="L582" i="16"/>
  <c r="Q581" i="16"/>
  <c r="P581" i="16"/>
  <c r="O581" i="16"/>
  <c r="N581" i="16"/>
  <c r="M581" i="16"/>
  <c r="L581" i="16"/>
  <c r="Q580" i="16"/>
  <c r="P580" i="16"/>
  <c r="O580" i="16"/>
  <c r="N580" i="16"/>
  <c r="M580" i="16"/>
  <c r="L580" i="16"/>
  <c r="Q579" i="16"/>
  <c r="P579" i="16"/>
  <c r="O579" i="16"/>
  <c r="N579" i="16"/>
  <c r="M579" i="16"/>
  <c r="L579" i="16"/>
  <c r="Q578" i="16"/>
  <c r="P578" i="16"/>
  <c r="O578" i="16"/>
  <c r="N578" i="16"/>
  <c r="M578" i="16"/>
  <c r="L578" i="16"/>
  <c r="Q577" i="16"/>
  <c r="P577" i="16"/>
  <c r="O577" i="16"/>
  <c r="N577" i="16"/>
  <c r="M577" i="16"/>
  <c r="L577" i="16"/>
  <c r="Q576" i="16"/>
  <c r="P576" i="16"/>
  <c r="O576" i="16"/>
  <c r="N576" i="16"/>
  <c r="M576" i="16"/>
  <c r="L576" i="16"/>
  <c r="Q575" i="16"/>
  <c r="P575" i="16"/>
  <c r="O575" i="16"/>
  <c r="N575" i="16"/>
  <c r="M575" i="16"/>
  <c r="L575" i="16"/>
  <c r="Q574" i="16"/>
  <c r="P574" i="16"/>
  <c r="O574" i="16"/>
  <c r="N574" i="16"/>
  <c r="M574" i="16"/>
  <c r="L574" i="16"/>
  <c r="Q573" i="16"/>
  <c r="P573" i="16"/>
  <c r="O573" i="16"/>
  <c r="N573" i="16"/>
  <c r="M573" i="16"/>
  <c r="L573" i="16"/>
  <c r="Q572" i="16"/>
  <c r="P572" i="16"/>
  <c r="O572" i="16"/>
  <c r="N572" i="16"/>
  <c r="M572" i="16"/>
  <c r="L572" i="16"/>
  <c r="Q571" i="16"/>
  <c r="P571" i="16"/>
  <c r="O571" i="16"/>
  <c r="N571" i="16"/>
  <c r="M571" i="16"/>
  <c r="L571" i="16"/>
  <c r="Q570" i="16"/>
  <c r="P570" i="16"/>
  <c r="O570" i="16"/>
  <c r="N570" i="16"/>
  <c r="M570" i="16"/>
  <c r="L570" i="16"/>
  <c r="Q569" i="16"/>
  <c r="P569" i="16"/>
  <c r="O569" i="16"/>
  <c r="N569" i="16"/>
  <c r="M569" i="16"/>
  <c r="L569" i="16"/>
  <c r="Q568" i="16"/>
  <c r="P568" i="16"/>
  <c r="O568" i="16"/>
  <c r="N568" i="16"/>
  <c r="M568" i="16"/>
  <c r="L568" i="16"/>
  <c r="Q567" i="16"/>
  <c r="P567" i="16"/>
  <c r="O567" i="16"/>
  <c r="N567" i="16"/>
  <c r="M567" i="16"/>
  <c r="L567" i="16"/>
  <c r="Q566" i="16"/>
  <c r="P566" i="16"/>
  <c r="O566" i="16"/>
  <c r="N566" i="16"/>
  <c r="M566" i="16"/>
  <c r="L566" i="16"/>
  <c r="Q565" i="16"/>
  <c r="P565" i="16"/>
  <c r="O565" i="16"/>
  <c r="N565" i="16"/>
  <c r="M565" i="16"/>
  <c r="L565" i="16"/>
  <c r="Q564" i="16"/>
  <c r="P564" i="16"/>
  <c r="O564" i="16"/>
  <c r="N564" i="16"/>
  <c r="M564" i="16"/>
  <c r="L564" i="16"/>
  <c r="Q563" i="16"/>
  <c r="P563" i="16"/>
  <c r="O563" i="16"/>
  <c r="N563" i="16"/>
  <c r="M563" i="16"/>
  <c r="L563" i="16"/>
  <c r="Q562" i="16"/>
  <c r="P562" i="16"/>
  <c r="O562" i="16"/>
  <c r="N562" i="16"/>
  <c r="M562" i="16"/>
  <c r="L562" i="16"/>
  <c r="Q561" i="16"/>
  <c r="P561" i="16"/>
  <c r="O561" i="16"/>
  <c r="N561" i="16"/>
  <c r="M561" i="16"/>
  <c r="L561" i="16"/>
  <c r="Q560" i="16"/>
  <c r="P560" i="16"/>
  <c r="O560" i="16"/>
  <c r="N560" i="16"/>
  <c r="M560" i="16"/>
  <c r="L560" i="16"/>
  <c r="Q559" i="16"/>
  <c r="P559" i="16"/>
  <c r="O559" i="16"/>
  <c r="N559" i="16"/>
  <c r="M559" i="16"/>
  <c r="L559" i="16"/>
  <c r="Q558" i="16"/>
  <c r="P558" i="16"/>
  <c r="O558" i="16"/>
  <c r="N558" i="16"/>
  <c r="M558" i="16"/>
  <c r="L558" i="16"/>
  <c r="Q557" i="16"/>
  <c r="P557" i="16"/>
  <c r="O557" i="16"/>
  <c r="N557" i="16"/>
  <c r="M557" i="16"/>
  <c r="L557" i="16"/>
  <c r="Q556" i="16"/>
  <c r="P556" i="16"/>
  <c r="O556" i="16"/>
  <c r="N556" i="16"/>
  <c r="M556" i="16"/>
  <c r="L556" i="16"/>
  <c r="Q555" i="16"/>
  <c r="P555" i="16"/>
  <c r="O555" i="16"/>
  <c r="N555" i="16"/>
  <c r="M555" i="16"/>
  <c r="L555" i="16"/>
  <c r="Q554" i="16"/>
  <c r="P554" i="16"/>
  <c r="O554" i="16"/>
  <c r="N554" i="16"/>
  <c r="M554" i="16"/>
  <c r="L554" i="16"/>
  <c r="Q553" i="16"/>
  <c r="P553" i="16"/>
  <c r="O553" i="16"/>
  <c r="N553" i="16"/>
  <c r="M553" i="16"/>
  <c r="L553" i="16"/>
  <c r="Q552" i="16"/>
  <c r="P552" i="16"/>
  <c r="O552" i="16"/>
  <c r="N552" i="16"/>
  <c r="M552" i="16"/>
  <c r="L552" i="16"/>
  <c r="Q551" i="16"/>
  <c r="P551" i="16"/>
  <c r="O551" i="16"/>
  <c r="N551" i="16"/>
  <c r="M551" i="16"/>
  <c r="L551" i="16"/>
  <c r="Q550" i="16"/>
  <c r="P550" i="16"/>
  <c r="O550" i="16"/>
  <c r="N550" i="16"/>
  <c r="M550" i="16"/>
  <c r="L550" i="16"/>
  <c r="Q549" i="16"/>
  <c r="P549" i="16"/>
  <c r="O549" i="16"/>
  <c r="N549" i="16"/>
  <c r="M549" i="16"/>
  <c r="L549" i="16"/>
  <c r="Q548" i="16"/>
  <c r="P548" i="16"/>
  <c r="O548" i="16"/>
  <c r="N548" i="16"/>
  <c r="M548" i="16"/>
  <c r="L548" i="16"/>
  <c r="Q547" i="16"/>
  <c r="P547" i="16"/>
  <c r="O547" i="16"/>
  <c r="N547" i="16"/>
  <c r="M547" i="16"/>
  <c r="L547" i="16"/>
  <c r="Q546" i="16"/>
  <c r="P546" i="16"/>
  <c r="O546" i="16"/>
  <c r="N546" i="16"/>
  <c r="M546" i="16"/>
  <c r="L546" i="16"/>
  <c r="Q545" i="16"/>
  <c r="P545" i="16"/>
  <c r="O545" i="16"/>
  <c r="N545" i="16"/>
  <c r="M545" i="16"/>
  <c r="L545" i="16"/>
  <c r="Q544" i="16"/>
  <c r="P544" i="16"/>
  <c r="O544" i="16"/>
  <c r="N544" i="16"/>
  <c r="M544" i="16"/>
  <c r="L544" i="16"/>
  <c r="Q543" i="16"/>
  <c r="P543" i="16"/>
  <c r="O543" i="16"/>
  <c r="N543" i="16"/>
  <c r="M543" i="16"/>
  <c r="L543" i="16"/>
  <c r="Q542" i="16"/>
  <c r="P542" i="16"/>
  <c r="O542" i="16"/>
  <c r="N542" i="16"/>
  <c r="M542" i="16"/>
  <c r="L542" i="16"/>
  <c r="Q541" i="16"/>
  <c r="P541" i="16"/>
  <c r="O541" i="16"/>
  <c r="N541" i="16"/>
  <c r="M541" i="16"/>
  <c r="L541" i="16"/>
  <c r="Q540" i="16"/>
  <c r="P540" i="16"/>
  <c r="O540" i="16"/>
  <c r="N540" i="16"/>
  <c r="M540" i="16"/>
  <c r="L540" i="16"/>
  <c r="Q539" i="16"/>
  <c r="P539" i="16"/>
  <c r="O539" i="16"/>
  <c r="N539" i="16"/>
  <c r="M539" i="16"/>
  <c r="L539" i="16"/>
  <c r="Q538" i="16"/>
  <c r="P538" i="16"/>
  <c r="O538" i="16"/>
  <c r="N538" i="16"/>
  <c r="M538" i="16"/>
  <c r="L538" i="16"/>
  <c r="Q537" i="16"/>
  <c r="P537" i="16"/>
  <c r="O537" i="16"/>
  <c r="N537" i="16"/>
  <c r="M537" i="16"/>
  <c r="L537" i="16"/>
  <c r="Q536" i="16"/>
  <c r="P536" i="16"/>
  <c r="O536" i="16"/>
  <c r="N536" i="16"/>
  <c r="M536" i="16"/>
  <c r="L536" i="16"/>
  <c r="Q535" i="16"/>
  <c r="P535" i="16"/>
  <c r="O535" i="16"/>
  <c r="N535" i="16"/>
  <c r="M535" i="16"/>
  <c r="L535" i="16"/>
  <c r="Q534" i="16"/>
  <c r="P534" i="16"/>
  <c r="O534" i="16"/>
  <c r="N534" i="16"/>
  <c r="M534" i="16"/>
  <c r="L534" i="16"/>
  <c r="Q533" i="16"/>
  <c r="P533" i="16"/>
  <c r="O533" i="16"/>
  <c r="N533" i="16"/>
  <c r="M533" i="16"/>
  <c r="L533" i="16"/>
  <c r="Q532" i="16"/>
  <c r="P532" i="16"/>
  <c r="O532" i="16"/>
  <c r="N532" i="16"/>
  <c r="M532" i="16"/>
  <c r="L532" i="16"/>
  <c r="Q531" i="16"/>
  <c r="P531" i="16"/>
  <c r="O531" i="16"/>
  <c r="N531" i="16"/>
  <c r="M531" i="16"/>
  <c r="L531" i="16"/>
  <c r="Q530" i="16"/>
  <c r="P530" i="16"/>
  <c r="O530" i="16"/>
  <c r="N530" i="16"/>
  <c r="M530" i="16"/>
  <c r="L530" i="16"/>
  <c r="Q529" i="16"/>
  <c r="P529" i="16"/>
  <c r="O529" i="16"/>
  <c r="N529" i="16"/>
  <c r="M529" i="16"/>
  <c r="L529" i="16"/>
  <c r="Q528" i="16"/>
  <c r="P528" i="16"/>
  <c r="O528" i="16"/>
  <c r="N528" i="16"/>
  <c r="M528" i="16"/>
  <c r="L528" i="16"/>
  <c r="Q527" i="16"/>
  <c r="P527" i="16"/>
  <c r="O527" i="16"/>
  <c r="N527" i="16"/>
  <c r="M527" i="16"/>
  <c r="L527" i="16"/>
  <c r="Q526" i="16"/>
  <c r="P526" i="16"/>
  <c r="O526" i="16"/>
  <c r="N526" i="16"/>
  <c r="M526" i="16"/>
  <c r="L526" i="16"/>
  <c r="Q525" i="16"/>
  <c r="P525" i="16"/>
  <c r="O525" i="16"/>
  <c r="N525" i="16"/>
  <c r="M525" i="16"/>
  <c r="L525" i="16"/>
  <c r="Q524" i="16"/>
  <c r="P524" i="16"/>
  <c r="O524" i="16"/>
  <c r="N524" i="16"/>
  <c r="M524" i="16"/>
  <c r="L524" i="16"/>
  <c r="Q523" i="16"/>
  <c r="P523" i="16"/>
  <c r="O523" i="16"/>
  <c r="N523" i="16"/>
  <c r="M523" i="16"/>
  <c r="L523" i="16"/>
  <c r="Q522" i="16"/>
  <c r="P522" i="16"/>
  <c r="O522" i="16"/>
  <c r="N522" i="16"/>
  <c r="M522" i="16"/>
  <c r="L522" i="16"/>
  <c r="Q521" i="16"/>
  <c r="P521" i="16"/>
  <c r="O521" i="16"/>
  <c r="N521" i="16"/>
  <c r="M521" i="16"/>
  <c r="L521" i="16"/>
  <c r="Q520" i="16"/>
  <c r="P520" i="16"/>
  <c r="O520" i="16"/>
  <c r="N520" i="16"/>
  <c r="M520" i="16"/>
  <c r="L520" i="16"/>
  <c r="Q519" i="16"/>
  <c r="P519" i="16"/>
  <c r="O519" i="16"/>
  <c r="N519" i="16"/>
  <c r="M519" i="16"/>
  <c r="L519" i="16"/>
  <c r="Q518" i="16"/>
  <c r="P518" i="16"/>
  <c r="O518" i="16"/>
  <c r="N518" i="16"/>
  <c r="M518" i="16"/>
  <c r="L518" i="16"/>
  <c r="Q517" i="16"/>
  <c r="P517" i="16"/>
  <c r="O517" i="16"/>
  <c r="N517" i="16"/>
  <c r="M517" i="16"/>
  <c r="L517" i="16"/>
  <c r="Q516" i="16"/>
  <c r="P516" i="16"/>
  <c r="O516" i="16"/>
  <c r="N516" i="16"/>
  <c r="M516" i="16"/>
  <c r="L516" i="16"/>
  <c r="Q515" i="16"/>
  <c r="P515" i="16"/>
  <c r="O515" i="16"/>
  <c r="N515" i="16"/>
  <c r="M515" i="16"/>
  <c r="L515" i="16"/>
  <c r="Q514" i="16"/>
  <c r="P514" i="16"/>
  <c r="O514" i="16"/>
  <c r="N514" i="16"/>
  <c r="M514" i="16"/>
  <c r="L514" i="16"/>
  <c r="Q513" i="16"/>
  <c r="P513" i="16"/>
  <c r="O513" i="16"/>
  <c r="N513" i="16"/>
  <c r="M513" i="16"/>
  <c r="L513" i="16"/>
  <c r="Q512" i="16"/>
  <c r="P512" i="16"/>
  <c r="O512" i="16"/>
  <c r="N512" i="16"/>
  <c r="M512" i="16"/>
  <c r="L512" i="16"/>
  <c r="Q511" i="16"/>
  <c r="P511" i="16"/>
  <c r="O511" i="16"/>
  <c r="N511" i="16"/>
  <c r="M511" i="16"/>
  <c r="L511" i="16"/>
  <c r="Q510" i="16"/>
  <c r="P510" i="16"/>
  <c r="O510" i="16"/>
  <c r="N510" i="16"/>
  <c r="M510" i="16"/>
  <c r="L510" i="16"/>
  <c r="Q509" i="16"/>
  <c r="P509" i="16"/>
  <c r="O509" i="16"/>
  <c r="N509" i="16"/>
  <c r="M509" i="16"/>
  <c r="L509" i="16"/>
  <c r="Q508" i="16"/>
  <c r="P508" i="16"/>
  <c r="O508" i="16"/>
  <c r="N508" i="16"/>
  <c r="M508" i="16"/>
  <c r="L508" i="16"/>
  <c r="Q507" i="16"/>
  <c r="P507" i="16"/>
  <c r="O507" i="16"/>
  <c r="N507" i="16"/>
  <c r="M507" i="16"/>
  <c r="L507" i="16"/>
  <c r="Q506" i="16"/>
  <c r="P506" i="16"/>
  <c r="O506" i="16"/>
  <c r="N506" i="16"/>
  <c r="M506" i="16"/>
  <c r="L506" i="16"/>
  <c r="Q505" i="16"/>
  <c r="P505" i="16"/>
  <c r="O505" i="16"/>
  <c r="N505" i="16"/>
  <c r="M505" i="16"/>
  <c r="L505" i="16"/>
  <c r="Q504" i="16"/>
  <c r="P504" i="16"/>
  <c r="O504" i="16"/>
  <c r="N504" i="16"/>
  <c r="M504" i="16"/>
  <c r="L504" i="16"/>
  <c r="Q503" i="16"/>
  <c r="P503" i="16"/>
  <c r="O503" i="16"/>
  <c r="N503" i="16"/>
  <c r="M503" i="16"/>
  <c r="L503" i="16"/>
  <c r="Q502" i="16"/>
  <c r="P502" i="16"/>
  <c r="O502" i="16"/>
  <c r="N502" i="16"/>
  <c r="M502" i="16"/>
  <c r="L502" i="16"/>
  <c r="Q501" i="16"/>
  <c r="P501" i="16"/>
  <c r="O501" i="16"/>
  <c r="N501" i="16"/>
  <c r="M501" i="16"/>
  <c r="L501" i="16"/>
  <c r="Q500" i="16"/>
  <c r="P500" i="16"/>
  <c r="O500" i="16"/>
  <c r="N500" i="16"/>
  <c r="M500" i="16"/>
  <c r="L500" i="16"/>
  <c r="Q499" i="16"/>
  <c r="P499" i="16"/>
  <c r="O499" i="16"/>
  <c r="N499" i="16"/>
  <c r="M499" i="16"/>
  <c r="L499" i="16"/>
  <c r="Q498" i="16"/>
  <c r="P498" i="16"/>
  <c r="O498" i="16"/>
  <c r="N498" i="16"/>
  <c r="M498" i="16"/>
  <c r="L498" i="16"/>
  <c r="Q497" i="16"/>
  <c r="P497" i="16"/>
  <c r="O497" i="16"/>
  <c r="N497" i="16"/>
  <c r="M497" i="16"/>
  <c r="L497" i="16"/>
  <c r="Q496" i="16"/>
  <c r="P496" i="16"/>
  <c r="O496" i="16"/>
  <c r="N496" i="16"/>
  <c r="M496" i="16"/>
  <c r="L496" i="16"/>
  <c r="Q495" i="16"/>
  <c r="P495" i="16"/>
  <c r="O495" i="16"/>
  <c r="N495" i="16"/>
  <c r="M495" i="16"/>
  <c r="L495" i="16"/>
  <c r="Q494" i="16"/>
  <c r="P494" i="16"/>
  <c r="O494" i="16"/>
  <c r="N494" i="16"/>
  <c r="M494" i="16"/>
  <c r="L494" i="16"/>
  <c r="Q493" i="16"/>
  <c r="P493" i="16"/>
  <c r="O493" i="16"/>
  <c r="N493" i="16"/>
  <c r="M493" i="16"/>
  <c r="L493" i="16"/>
  <c r="Q492" i="16"/>
  <c r="P492" i="16"/>
  <c r="O492" i="16"/>
  <c r="N492" i="16"/>
  <c r="M492" i="16"/>
  <c r="L492" i="16"/>
  <c r="Q491" i="16"/>
  <c r="P491" i="16"/>
  <c r="O491" i="16"/>
  <c r="N491" i="16"/>
  <c r="M491" i="16"/>
  <c r="L491" i="16"/>
  <c r="Q490" i="16"/>
  <c r="P490" i="16"/>
  <c r="O490" i="16"/>
  <c r="N490" i="16"/>
  <c r="M490" i="16"/>
  <c r="L490" i="16"/>
  <c r="Q489" i="16"/>
  <c r="P489" i="16"/>
  <c r="O489" i="16"/>
  <c r="N489" i="16"/>
  <c r="M489" i="16"/>
  <c r="L489" i="16"/>
  <c r="Q488" i="16"/>
  <c r="P488" i="16"/>
  <c r="O488" i="16"/>
  <c r="N488" i="16"/>
  <c r="M488" i="16"/>
  <c r="L488" i="16"/>
  <c r="Q487" i="16"/>
  <c r="P487" i="16"/>
  <c r="O487" i="16"/>
  <c r="N487" i="16"/>
  <c r="M487" i="16"/>
  <c r="L487" i="16"/>
  <c r="Q486" i="16"/>
  <c r="P486" i="16"/>
  <c r="O486" i="16"/>
  <c r="N486" i="16"/>
  <c r="M486" i="16"/>
  <c r="L486" i="16"/>
  <c r="Q485" i="16"/>
  <c r="P485" i="16"/>
  <c r="O485" i="16"/>
  <c r="N485" i="16"/>
  <c r="M485" i="16"/>
  <c r="L485" i="16"/>
  <c r="Q484" i="16"/>
  <c r="P484" i="16"/>
  <c r="O484" i="16"/>
  <c r="N484" i="16"/>
  <c r="M484" i="16"/>
  <c r="L484" i="16"/>
  <c r="Q483" i="16"/>
  <c r="P483" i="16"/>
  <c r="O483" i="16"/>
  <c r="N483" i="16"/>
  <c r="M483" i="16"/>
  <c r="L483" i="16"/>
  <c r="Q482" i="16"/>
  <c r="P482" i="16"/>
  <c r="O482" i="16"/>
  <c r="N482" i="16"/>
  <c r="M482" i="16"/>
  <c r="L482" i="16"/>
  <c r="Q481" i="16"/>
  <c r="P481" i="16"/>
  <c r="O481" i="16"/>
  <c r="N481" i="16"/>
  <c r="M481" i="16"/>
  <c r="L481" i="16"/>
  <c r="Q480" i="16"/>
  <c r="P480" i="16"/>
  <c r="O480" i="16"/>
  <c r="N480" i="16"/>
  <c r="M480" i="16"/>
  <c r="L480" i="16"/>
  <c r="Q479" i="16"/>
  <c r="P479" i="16"/>
  <c r="O479" i="16"/>
  <c r="N479" i="16"/>
  <c r="M479" i="16"/>
  <c r="L479" i="16"/>
  <c r="Q478" i="16"/>
  <c r="P478" i="16"/>
  <c r="O478" i="16"/>
  <c r="N478" i="16"/>
  <c r="M478" i="16"/>
  <c r="L478" i="16"/>
  <c r="Q477" i="16"/>
  <c r="P477" i="16"/>
  <c r="O477" i="16"/>
  <c r="N477" i="16"/>
  <c r="M477" i="16"/>
  <c r="L477" i="16"/>
  <c r="Q476" i="16"/>
  <c r="P476" i="16"/>
  <c r="O476" i="16"/>
  <c r="N476" i="16"/>
  <c r="M476" i="16"/>
  <c r="L476" i="16"/>
  <c r="Q475" i="16"/>
  <c r="P475" i="16"/>
  <c r="O475" i="16"/>
  <c r="N475" i="16"/>
  <c r="M475" i="16"/>
  <c r="L475" i="16"/>
  <c r="Q474" i="16"/>
  <c r="P474" i="16"/>
  <c r="O474" i="16"/>
  <c r="N474" i="16"/>
  <c r="M474" i="16"/>
  <c r="L474" i="16"/>
  <c r="Q473" i="16"/>
  <c r="P473" i="16"/>
  <c r="O473" i="16"/>
  <c r="N473" i="16"/>
  <c r="M473" i="16"/>
  <c r="L473" i="16"/>
  <c r="Q472" i="16"/>
  <c r="P472" i="16"/>
  <c r="O472" i="16"/>
  <c r="N472" i="16"/>
  <c r="M472" i="16"/>
  <c r="L472" i="16"/>
  <c r="Q471" i="16"/>
  <c r="P471" i="16"/>
  <c r="O471" i="16"/>
  <c r="N471" i="16"/>
  <c r="M471" i="16"/>
  <c r="L471" i="16"/>
  <c r="Q470" i="16"/>
  <c r="P470" i="16"/>
  <c r="O470" i="16"/>
  <c r="N470" i="16"/>
  <c r="M470" i="16"/>
  <c r="L470" i="16"/>
  <c r="Q469" i="16"/>
  <c r="P469" i="16"/>
  <c r="O469" i="16"/>
  <c r="N469" i="16"/>
  <c r="M469" i="16"/>
  <c r="L469" i="16"/>
  <c r="Q468" i="16"/>
  <c r="P468" i="16"/>
  <c r="O468" i="16"/>
  <c r="N468" i="16"/>
  <c r="M468" i="16"/>
  <c r="L468" i="16"/>
  <c r="Q467" i="16"/>
  <c r="P467" i="16"/>
  <c r="O467" i="16"/>
  <c r="N467" i="16"/>
  <c r="M467" i="16"/>
  <c r="L467" i="16"/>
  <c r="Q466" i="16"/>
  <c r="P466" i="16"/>
  <c r="O466" i="16"/>
  <c r="N466" i="16"/>
  <c r="M466" i="16"/>
  <c r="L466" i="16"/>
  <c r="Q465" i="16"/>
  <c r="P465" i="16"/>
  <c r="O465" i="16"/>
  <c r="N465" i="16"/>
  <c r="M465" i="16"/>
  <c r="L465" i="16"/>
  <c r="Q464" i="16"/>
  <c r="P464" i="16"/>
  <c r="O464" i="16"/>
  <c r="N464" i="16"/>
  <c r="M464" i="16"/>
  <c r="L464" i="16"/>
  <c r="Q463" i="16"/>
  <c r="P463" i="16"/>
  <c r="O463" i="16"/>
  <c r="N463" i="16"/>
  <c r="M463" i="16"/>
  <c r="L463" i="16"/>
  <c r="Q462" i="16"/>
  <c r="P462" i="16"/>
  <c r="O462" i="16"/>
  <c r="N462" i="16"/>
  <c r="M462" i="16"/>
  <c r="L462" i="16"/>
  <c r="Q461" i="16"/>
  <c r="P461" i="16"/>
  <c r="O461" i="16"/>
  <c r="N461" i="16"/>
  <c r="M461" i="16"/>
  <c r="L461" i="16"/>
  <c r="Q460" i="16"/>
  <c r="P460" i="16"/>
  <c r="O460" i="16"/>
  <c r="N460" i="16"/>
  <c r="M460" i="16"/>
  <c r="L460" i="16"/>
  <c r="Q459" i="16"/>
  <c r="P459" i="16"/>
  <c r="O459" i="16"/>
  <c r="N459" i="16"/>
  <c r="M459" i="16"/>
  <c r="L459" i="16"/>
  <c r="Q458" i="16"/>
  <c r="P458" i="16"/>
  <c r="O458" i="16"/>
  <c r="N458" i="16"/>
  <c r="M458" i="16"/>
  <c r="L458" i="16"/>
  <c r="Q457" i="16"/>
  <c r="P457" i="16"/>
  <c r="O457" i="16"/>
  <c r="N457" i="16"/>
  <c r="M457" i="16"/>
  <c r="L457" i="16"/>
  <c r="Q456" i="16"/>
  <c r="P456" i="16"/>
  <c r="O456" i="16"/>
  <c r="N456" i="16"/>
  <c r="M456" i="16"/>
  <c r="L456" i="16"/>
  <c r="Q455" i="16"/>
  <c r="P455" i="16"/>
  <c r="O455" i="16"/>
  <c r="N455" i="16"/>
  <c r="M455" i="16"/>
  <c r="L455" i="16"/>
  <c r="Q454" i="16"/>
  <c r="P454" i="16"/>
  <c r="O454" i="16"/>
  <c r="N454" i="16"/>
  <c r="M454" i="16"/>
  <c r="L454" i="16"/>
  <c r="Q453" i="16"/>
  <c r="P453" i="16"/>
  <c r="O453" i="16"/>
  <c r="N453" i="16"/>
  <c r="M453" i="16"/>
  <c r="L453" i="16"/>
  <c r="Q452" i="16"/>
  <c r="P452" i="16"/>
  <c r="O452" i="16"/>
  <c r="N452" i="16"/>
  <c r="M452" i="16"/>
  <c r="L452" i="16"/>
  <c r="Q451" i="16"/>
  <c r="P451" i="16"/>
  <c r="O451" i="16"/>
  <c r="N451" i="16"/>
  <c r="M451" i="16"/>
  <c r="L451" i="16"/>
  <c r="Q450" i="16"/>
  <c r="P450" i="16"/>
  <c r="O450" i="16"/>
  <c r="N450" i="16"/>
  <c r="M450" i="16"/>
  <c r="L450" i="16"/>
  <c r="Q449" i="16"/>
  <c r="P449" i="16"/>
  <c r="O449" i="16"/>
  <c r="N449" i="16"/>
  <c r="M449" i="16"/>
  <c r="L449" i="16"/>
  <c r="Q448" i="16"/>
  <c r="P448" i="16"/>
  <c r="O448" i="16"/>
  <c r="N448" i="16"/>
  <c r="M448" i="16"/>
  <c r="L448" i="16"/>
  <c r="Q447" i="16"/>
  <c r="P447" i="16"/>
  <c r="O447" i="16"/>
  <c r="N447" i="16"/>
  <c r="M447" i="16"/>
  <c r="L447" i="16"/>
  <c r="Q446" i="16"/>
  <c r="P446" i="16"/>
  <c r="O446" i="16"/>
  <c r="N446" i="16"/>
  <c r="M446" i="16"/>
  <c r="L446" i="16"/>
  <c r="Q445" i="16"/>
  <c r="P445" i="16"/>
  <c r="O445" i="16"/>
  <c r="N445" i="16"/>
  <c r="M445" i="16"/>
  <c r="L445" i="16"/>
  <c r="Q444" i="16"/>
  <c r="P444" i="16"/>
  <c r="O444" i="16"/>
  <c r="N444" i="16"/>
  <c r="M444" i="16"/>
  <c r="L444" i="16"/>
  <c r="Q443" i="16"/>
  <c r="P443" i="16"/>
  <c r="O443" i="16"/>
  <c r="N443" i="16"/>
  <c r="M443" i="16"/>
  <c r="L443" i="16"/>
  <c r="Q442" i="16"/>
  <c r="P442" i="16"/>
  <c r="O442" i="16"/>
  <c r="N442" i="16"/>
  <c r="M442" i="16"/>
  <c r="L442" i="16"/>
  <c r="Q441" i="16"/>
  <c r="P441" i="16"/>
  <c r="O441" i="16"/>
  <c r="N441" i="16"/>
  <c r="M441" i="16"/>
  <c r="L441" i="16"/>
  <c r="Q440" i="16"/>
  <c r="P440" i="16"/>
  <c r="O440" i="16"/>
  <c r="N440" i="16"/>
  <c r="M440" i="16"/>
  <c r="L440" i="16"/>
  <c r="Q439" i="16"/>
  <c r="P439" i="16"/>
  <c r="O439" i="16"/>
  <c r="N439" i="16"/>
  <c r="M439" i="16"/>
  <c r="L439" i="16"/>
  <c r="Q438" i="16"/>
  <c r="P438" i="16"/>
  <c r="O438" i="16"/>
  <c r="N438" i="16"/>
  <c r="M438" i="16"/>
  <c r="L438" i="16"/>
  <c r="Q437" i="16"/>
  <c r="P437" i="16"/>
  <c r="O437" i="16"/>
  <c r="N437" i="16"/>
  <c r="M437" i="16"/>
  <c r="L437" i="16"/>
  <c r="Q436" i="16"/>
  <c r="P436" i="16"/>
  <c r="O436" i="16"/>
  <c r="N436" i="16"/>
  <c r="M436" i="16"/>
  <c r="L436" i="16"/>
  <c r="Q435" i="16"/>
  <c r="P435" i="16"/>
  <c r="O435" i="16"/>
  <c r="N435" i="16"/>
  <c r="M435" i="16"/>
  <c r="L435" i="16"/>
  <c r="Q434" i="16"/>
  <c r="P434" i="16"/>
  <c r="O434" i="16"/>
  <c r="N434" i="16"/>
  <c r="M434" i="16"/>
  <c r="L434" i="16"/>
  <c r="Q433" i="16"/>
  <c r="P433" i="16"/>
  <c r="O433" i="16"/>
  <c r="N433" i="16"/>
  <c r="M433" i="16"/>
  <c r="L433" i="16"/>
  <c r="Q432" i="16"/>
  <c r="P432" i="16"/>
  <c r="O432" i="16"/>
  <c r="N432" i="16"/>
  <c r="M432" i="16"/>
  <c r="L432" i="16"/>
  <c r="Q431" i="16"/>
  <c r="P431" i="16"/>
  <c r="O431" i="16"/>
  <c r="N431" i="16"/>
  <c r="M431" i="16"/>
  <c r="L431" i="16"/>
  <c r="Q430" i="16"/>
  <c r="P430" i="16"/>
  <c r="O430" i="16"/>
  <c r="N430" i="16"/>
  <c r="M430" i="16"/>
  <c r="L430" i="16"/>
  <c r="Q429" i="16"/>
  <c r="P429" i="16"/>
  <c r="O429" i="16"/>
  <c r="N429" i="16"/>
  <c r="M429" i="16"/>
  <c r="L429" i="16"/>
  <c r="Q428" i="16"/>
  <c r="P428" i="16"/>
  <c r="O428" i="16"/>
  <c r="N428" i="16"/>
  <c r="M428" i="16"/>
  <c r="L428" i="16"/>
  <c r="Q427" i="16"/>
  <c r="P427" i="16"/>
  <c r="O427" i="16"/>
  <c r="N427" i="16"/>
  <c r="M427" i="16"/>
  <c r="L427" i="16"/>
  <c r="Q426" i="16"/>
  <c r="P426" i="16"/>
  <c r="O426" i="16"/>
  <c r="N426" i="16"/>
  <c r="M426" i="16"/>
  <c r="L426" i="16"/>
  <c r="Q425" i="16"/>
  <c r="P425" i="16"/>
  <c r="O425" i="16"/>
  <c r="N425" i="16"/>
  <c r="M425" i="16"/>
  <c r="L425" i="16"/>
  <c r="Q424" i="16"/>
  <c r="P424" i="16"/>
  <c r="O424" i="16"/>
  <c r="N424" i="16"/>
  <c r="M424" i="16"/>
  <c r="L424" i="16"/>
  <c r="Q423" i="16"/>
  <c r="P423" i="16"/>
  <c r="O423" i="16"/>
  <c r="N423" i="16"/>
  <c r="M423" i="16"/>
  <c r="L423" i="16"/>
  <c r="Q422" i="16"/>
  <c r="P422" i="16"/>
  <c r="O422" i="16"/>
  <c r="N422" i="16"/>
  <c r="M422" i="16"/>
  <c r="L422" i="16"/>
  <c r="Q421" i="16"/>
  <c r="P421" i="16"/>
  <c r="O421" i="16"/>
  <c r="N421" i="16"/>
  <c r="M421" i="16"/>
  <c r="L421" i="16"/>
  <c r="Q420" i="16"/>
  <c r="P420" i="16"/>
  <c r="O420" i="16"/>
  <c r="N420" i="16"/>
  <c r="M420" i="16"/>
  <c r="L420" i="16"/>
  <c r="Q419" i="16"/>
  <c r="P419" i="16"/>
  <c r="O419" i="16"/>
  <c r="N419" i="16"/>
  <c r="M419" i="16"/>
  <c r="L419" i="16"/>
  <c r="Q418" i="16"/>
  <c r="P418" i="16"/>
  <c r="O418" i="16"/>
  <c r="N418" i="16"/>
  <c r="M418" i="16"/>
  <c r="L418" i="16"/>
  <c r="Q417" i="16"/>
  <c r="P417" i="16"/>
  <c r="O417" i="16"/>
  <c r="N417" i="16"/>
  <c r="M417" i="16"/>
  <c r="L417" i="16"/>
  <c r="Q416" i="16"/>
  <c r="P416" i="16"/>
  <c r="O416" i="16"/>
  <c r="N416" i="16"/>
  <c r="M416" i="16"/>
  <c r="L416" i="16"/>
  <c r="Q415" i="16"/>
  <c r="P415" i="16"/>
  <c r="O415" i="16"/>
  <c r="N415" i="16"/>
  <c r="M415" i="16"/>
  <c r="L415" i="16"/>
  <c r="Q414" i="16"/>
  <c r="P414" i="16"/>
  <c r="O414" i="16"/>
  <c r="N414" i="16"/>
  <c r="M414" i="16"/>
  <c r="L414" i="16"/>
  <c r="Q413" i="16"/>
  <c r="P413" i="16"/>
  <c r="O413" i="16"/>
  <c r="N413" i="16"/>
  <c r="M413" i="16"/>
  <c r="L413" i="16"/>
  <c r="Q412" i="16"/>
  <c r="P412" i="16"/>
  <c r="O412" i="16"/>
  <c r="N412" i="16"/>
  <c r="M412" i="16"/>
  <c r="L412" i="16"/>
  <c r="Q411" i="16"/>
  <c r="P411" i="16"/>
  <c r="O411" i="16"/>
  <c r="N411" i="16"/>
  <c r="M411" i="16"/>
  <c r="L411" i="16"/>
  <c r="Q410" i="16"/>
  <c r="P410" i="16"/>
  <c r="O410" i="16"/>
  <c r="N410" i="16"/>
  <c r="M410" i="16"/>
  <c r="L410" i="16"/>
  <c r="Q409" i="16"/>
  <c r="P409" i="16"/>
  <c r="O409" i="16"/>
  <c r="N409" i="16"/>
  <c r="M409" i="16"/>
  <c r="L409" i="16"/>
  <c r="Q408" i="16"/>
  <c r="P408" i="16"/>
  <c r="O408" i="16"/>
  <c r="N408" i="16"/>
  <c r="M408" i="16"/>
  <c r="L408" i="16"/>
  <c r="Q407" i="16"/>
  <c r="P407" i="16"/>
  <c r="O407" i="16"/>
  <c r="N407" i="16"/>
  <c r="M407" i="16"/>
  <c r="L407" i="16"/>
  <c r="Q406" i="16"/>
  <c r="P406" i="16"/>
  <c r="O406" i="16"/>
  <c r="N406" i="16"/>
  <c r="M406" i="16"/>
  <c r="L406" i="16"/>
  <c r="Q405" i="16"/>
  <c r="P405" i="16"/>
  <c r="O405" i="16"/>
  <c r="N405" i="16"/>
  <c r="M405" i="16"/>
  <c r="L405" i="16"/>
  <c r="Q404" i="16"/>
  <c r="P404" i="16"/>
  <c r="O404" i="16"/>
  <c r="N404" i="16"/>
  <c r="M404" i="16"/>
  <c r="L404" i="16"/>
  <c r="Q403" i="16"/>
  <c r="P403" i="16"/>
  <c r="O403" i="16"/>
  <c r="N403" i="16"/>
  <c r="M403" i="16"/>
  <c r="L403" i="16"/>
  <c r="Q402" i="16"/>
  <c r="P402" i="16"/>
  <c r="O402" i="16"/>
  <c r="N402" i="16"/>
  <c r="M402" i="16"/>
  <c r="L402" i="16"/>
  <c r="Q401" i="16"/>
  <c r="P401" i="16"/>
  <c r="O401" i="16"/>
  <c r="N401" i="16"/>
  <c r="M401" i="16"/>
  <c r="L401" i="16"/>
  <c r="Q400" i="16"/>
  <c r="P400" i="16"/>
  <c r="O400" i="16"/>
  <c r="N400" i="16"/>
  <c r="M400" i="16"/>
  <c r="L400" i="16"/>
  <c r="Q399" i="16"/>
  <c r="P399" i="16"/>
  <c r="O399" i="16"/>
  <c r="N399" i="16"/>
  <c r="M399" i="16"/>
  <c r="L399" i="16"/>
  <c r="Q398" i="16"/>
  <c r="P398" i="16"/>
  <c r="O398" i="16"/>
  <c r="N398" i="16"/>
  <c r="M398" i="16"/>
  <c r="L398" i="16"/>
  <c r="Q397" i="16"/>
  <c r="P397" i="16"/>
  <c r="O397" i="16"/>
  <c r="N397" i="16"/>
  <c r="M397" i="16"/>
  <c r="L397" i="16"/>
  <c r="Q396" i="16"/>
  <c r="P396" i="16"/>
  <c r="O396" i="16"/>
  <c r="N396" i="16"/>
  <c r="M396" i="16"/>
  <c r="L396" i="16"/>
  <c r="Q395" i="16"/>
  <c r="P395" i="16"/>
  <c r="O395" i="16"/>
  <c r="N395" i="16"/>
  <c r="M395" i="16"/>
  <c r="L395" i="16"/>
  <c r="Q394" i="16"/>
  <c r="P394" i="16"/>
  <c r="O394" i="16"/>
  <c r="N394" i="16"/>
  <c r="M394" i="16"/>
  <c r="L394" i="16"/>
  <c r="Q393" i="16"/>
  <c r="P393" i="16"/>
  <c r="O393" i="16"/>
  <c r="N393" i="16"/>
  <c r="M393" i="16"/>
  <c r="L393" i="16"/>
  <c r="Q392" i="16"/>
  <c r="P392" i="16"/>
  <c r="O392" i="16"/>
  <c r="N392" i="16"/>
  <c r="M392" i="16"/>
  <c r="L392" i="16"/>
  <c r="Q391" i="16"/>
  <c r="P391" i="16"/>
  <c r="O391" i="16"/>
  <c r="N391" i="16"/>
  <c r="M391" i="16"/>
  <c r="L391" i="16"/>
  <c r="Q390" i="16"/>
  <c r="P390" i="16"/>
  <c r="O390" i="16"/>
  <c r="N390" i="16"/>
  <c r="M390" i="16"/>
  <c r="L390" i="16"/>
  <c r="Q389" i="16"/>
  <c r="P389" i="16"/>
  <c r="O389" i="16"/>
  <c r="N389" i="16"/>
  <c r="M389" i="16"/>
  <c r="L389" i="16"/>
  <c r="Q388" i="16"/>
  <c r="P388" i="16"/>
  <c r="O388" i="16"/>
  <c r="N388" i="16"/>
  <c r="M388" i="16"/>
  <c r="L388" i="16"/>
  <c r="Q387" i="16"/>
  <c r="P387" i="16"/>
  <c r="O387" i="16"/>
  <c r="N387" i="16"/>
  <c r="M387" i="16"/>
  <c r="L387" i="16"/>
  <c r="Q386" i="16"/>
  <c r="P386" i="16"/>
  <c r="O386" i="16"/>
  <c r="N386" i="16"/>
  <c r="M386" i="16"/>
  <c r="L386" i="16"/>
  <c r="Q385" i="16"/>
  <c r="P385" i="16"/>
  <c r="O385" i="16"/>
  <c r="N385" i="16"/>
  <c r="M385" i="16"/>
  <c r="L385" i="16"/>
  <c r="Q384" i="16"/>
  <c r="P384" i="16"/>
  <c r="O384" i="16"/>
  <c r="N384" i="16"/>
  <c r="M384" i="16"/>
  <c r="L384" i="16"/>
  <c r="Q383" i="16"/>
  <c r="P383" i="16"/>
  <c r="O383" i="16"/>
  <c r="N383" i="16"/>
  <c r="M383" i="16"/>
  <c r="L383" i="16"/>
  <c r="Q382" i="16"/>
  <c r="P382" i="16"/>
  <c r="O382" i="16"/>
  <c r="N382" i="16"/>
  <c r="M382" i="16"/>
  <c r="L382" i="16"/>
  <c r="Q381" i="16"/>
  <c r="P381" i="16"/>
  <c r="O381" i="16"/>
  <c r="N381" i="16"/>
  <c r="M381" i="16"/>
  <c r="L381" i="16"/>
  <c r="Q380" i="16"/>
  <c r="P380" i="16"/>
  <c r="O380" i="16"/>
  <c r="N380" i="16"/>
  <c r="M380" i="16"/>
  <c r="L380" i="16"/>
  <c r="Q379" i="16"/>
  <c r="P379" i="16"/>
  <c r="O379" i="16"/>
  <c r="N379" i="16"/>
  <c r="M379" i="16"/>
  <c r="L379" i="16"/>
  <c r="Q378" i="16"/>
  <c r="P378" i="16"/>
  <c r="O378" i="16"/>
  <c r="N378" i="16"/>
  <c r="M378" i="16"/>
  <c r="L378" i="16"/>
  <c r="Q377" i="16"/>
  <c r="P377" i="16"/>
  <c r="O377" i="16"/>
  <c r="N377" i="16"/>
  <c r="M377" i="16"/>
  <c r="L377" i="16"/>
  <c r="Q376" i="16"/>
  <c r="P376" i="16"/>
  <c r="O376" i="16"/>
  <c r="N376" i="16"/>
  <c r="M376" i="16"/>
  <c r="L376" i="16"/>
  <c r="Q375" i="16"/>
  <c r="P375" i="16"/>
  <c r="O375" i="16"/>
  <c r="N375" i="16"/>
  <c r="M375" i="16"/>
  <c r="L375" i="16"/>
  <c r="Q374" i="16"/>
  <c r="P374" i="16"/>
  <c r="O374" i="16"/>
  <c r="N374" i="16"/>
  <c r="M374" i="16"/>
  <c r="L374" i="16"/>
  <c r="Q373" i="16"/>
  <c r="P373" i="16"/>
  <c r="O373" i="16"/>
  <c r="N373" i="16"/>
  <c r="M373" i="16"/>
  <c r="L373" i="16"/>
  <c r="Q372" i="16"/>
  <c r="P372" i="16"/>
  <c r="O372" i="16"/>
  <c r="N372" i="16"/>
  <c r="M372" i="16"/>
  <c r="L372" i="16"/>
  <c r="Q371" i="16"/>
  <c r="P371" i="16"/>
  <c r="O371" i="16"/>
  <c r="N371" i="16"/>
  <c r="M371" i="16"/>
  <c r="L371" i="16"/>
  <c r="Q370" i="16"/>
  <c r="P370" i="16"/>
  <c r="O370" i="16"/>
  <c r="N370" i="16"/>
  <c r="M370" i="16"/>
  <c r="L370" i="16"/>
  <c r="Q369" i="16"/>
  <c r="P369" i="16"/>
  <c r="O369" i="16"/>
  <c r="N369" i="16"/>
  <c r="M369" i="16"/>
  <c r="L369" i="16"/>
  <c r="Q368" i="16"/>
  <c r="P368" i="16"/>
  <c r="O368" i="16"/>
  <c r="N368" i="16"/>
  <c r="M368" i="16"/>
  <c r="L368" i="16"/>
  <c r="Q367" i="16"/>
  <c r="P367" i="16"/>
  <c r="O367" i="16"/>
  <c r="N367" i="16"/>
  <c r="M367" i="16"/>
  <c r="L367" i="16"/>
  <c r="Q366" i="16"/>
  <c r="P366" i="16"/>
  <c r="O366" i="16"/>
  <c r="N366" i="16"/>
  <c r="M366" i="16"/>
  <c r="L366" i="16"/>
  <c r="Q365" i="16"/>
  <c r="P365" i="16"/>
  <c r="O365" i="16"/>
  <c r="N365" i="16"/>
  <c r="M365" i="16"/>
  <c r="L365" i="16"/>
  <c r="Q364" i="16"/>
  <c r="P364" i="16"/>
  <c r="O364" i="16"/>
  <c r="N364" i="16"/>
  <c r="M364" i="16"/>
  <c r="L364" i="16"/>
  <c r="Q363" i="16"/>
  <c r="P363" i="16"/>
  <c r="O363" i="16"/>
  <c r="N363" i="16"/>
  <c r="M363" i="16"/>
  <c r="L363" i="16"/>
  <c r="Q362" i="16"/>
  <c r="P362" i="16"/>
  <c r="O362" i="16"/>
  <c r="N362" i="16"/>
  <c r="M362" i="16"/>
  <c r="L362" i="16"/>
  <c r="Q361" i="16"/>
  <c r="P361" i="16"/>
  <c r="O361" i="16"/>
  <c r="N361" i="16"/>
  <c r="M361" i="16"/>
  <c r="L361" i="16"/>
  <c r="Q360" i="16"/>
  <c r="P360" i="16"/>
  <c r="O360" i="16"/>
  <c r="N360" i="16"/>
  <c r="M360" i="16"/>
  <c r="L360" i="16"/>
  <c r="Q359" i="16"/>
  <c r="P359" i="16"/>
  <c r="O359" i="16"/>
  <c r="N359" i="16"/>
  <c r="M359" i="16"/>
  <c r="L359" i="16"/>
  <c r="Q358" i="16"/>
  <c r="P358" i="16"/>
  <c r="O358" i="16"/>
  <c r="N358" i="16"/>
  <c r="M358" i="16"/>
  <c r="L358" i="16"/>
  <c r="Q357" i="16"/>
  <c r="P357" i="16"/>
  <c r="O357" i="16"/>
  <c r="N357" i="16"/>
  <c r="M357" i="16"/>
  <c r="L357" i="16"/>
  <c r="Q356" i="16"/>
  <c r="P356" i="16"/>
  <c r="O356" i="16"/>
  <c r="N356" i="16"/>
  <c r="M356" i="16"/>
  <c r="L356" i="16"/>
  <c r="Q355" i="16"/>
  <c r="P355" i="16"/>
  <c r="O355" i="16"/>
  <c r="N355" i="16"/>
  <c r="M355" i="16"/>
  <c r="L355" i="16"/>
  <c r="Q354" i="16"/>
  <c r="P354" i="16"/>
  <c r="O354" i="16"/>
  <c r="N354" i="16"/>
  <c r="M354" i="16"/>
  <c r="L354" i="16"/>
  <c r="Q353" i="16"/>
  <c r="P353" i="16"/>
  <c r="O353" i="16"/>
  <c r="N353" i="16"/>
  <c r="M353" i="16"/>
  <c r="L353" i="16"/>
  <c r="Q352" i="16"/>
  <c r="P352" i="16"/>
  <c r="O352" i="16"/>
  <c r="N352" i="16"/>
  <c r="M352" i="16"/>
  <c r="L352" i="16"/>
  <c r="Q351" i="16"/>
  <c r="P351" i="16"/>
  <c r="O351" i="16"/>
  <c r="N351" i="16"/>
  <c r="M351" i="16"/>
  <c r="L351" i="16"/>
  <c r="Q350" i="16"/>
  <c r="P350" i="16"/>
  <c r="O350" i="16"/>
  <c r="N350" i="16"/>
  <c r="M350" i="16"/>
  <c r="L350" i="16"/>
  <c r="Q349" i="16"/>
  <c r="P349" i="16"/>
  <c r="O349" i="16"/>
  <c r="N349" i="16"/>
  <c r="M349" i="16"/>
  <c r="L349" i="16"/>
  <c r="Q348" i="16"/>
  <c r="P348" i="16"/>
  <c r="O348" i="16"/>
  <c r="N348" i="16"/>
  <c r="M348" i="16"/>
  <c r="L348" i="16"/>
  <c r="Q347" i="16"/>
  <c r="P347" i="16"/>
  <c r="O347" i="16"/>
  <c r="N347" i="16"/>
  <c r="M347" i="16"/>
  <c r="L347" i="16"/>
  <c r="Q346" i="16"/>
  <c r="P346" i="16"/>
  <c r="O346" i="16"/>
  <c r="N346" i="16"/>
  <c r="M346" i="16"/>
  <c r="L346" i="16"/>
  <c r="Q345" i="16"/>
  <c r="P345" i="16"/>
  <c r="O345" i="16"/>
  <c r="N345" i="16"/>
  <c r="M345" i="16"/>
  <c r="L345" i="16"/>
  <c r="Q344" i="16"/>
  <c r="P344" i="16"/>
  <c r="O344" i="16"/>
  <c r="N344" i="16"/>
  <c r="M344" i="16"/>
  <c r="L344" i="16"/>
  <c r="Q343" i="16"/>
  <c r="P343" i="16"/>
  <c r="O343" i="16"/>
  <c r="N343" i="16"/>
  <c r="M343" i="16"/>
  <c r="L343" i="16"/>
  <c r="Q342" i="16"/>
  <c r="P342" i="16"/>
  <c r="O342" i="16"/>
  <c r="N342" i="16"/>
  <c r="M342" i="16"/>
  <c r="L342" i="16"/>
  <c r="Q341" i="16"/>
  <c r="P341" i="16"/>
  <c r="O341" i="16"/>
  <c r="N341" i="16"/>
  <c r="M341" i="16"/>
  <c r="L341" i="16"/>
  <c r="Q340" i="16"/>
  <c r="P340" i="16"/>
  <c r="O340" i="16"/>
  <c r="N340" i="16"/>
  <c r="M340" i="16"/>
  <c r="L340" i="16"/>
  <c r="Q339" i="16"/>
  <c r="P339" i="16"/>
  <c r="O339" i="16"/>
  <c r="N339" i="16"/>
  <c r="M339" i="16"/>
  <c r="L339" i="16"/>
  <c r="Q338" i="16"/>
  <c r="P338" i="16"/>
  <c r="O338" i="16"/>
  <c r="N338" i="16"/>
  <c r="M338" i="16"/>
  <c r="L338" i="16"/>
  <c r="Q337" i="16"/>
  <c r="P337" i="16"/>
  <c r="O337" i="16"/>
  <c r="N337" i="16"/>
  <c r="M337" i="16"/>
  <c r="L337" i="16"/>
  <c r="Q336" i="16"/>
  <c r="P336" i="16"/>
  <c r="O336" i="16"/>
  <c r="N336" i="16"/>
  <c r="M336" i="16"/>
  <c r="L336" i="16"/>
  <c r="Q335" i="16"/>
  <c r="P335" i="16"/>
  <c r="O335" i="16"/>
  <c r="N335" i="16"/>
  <c r="M335" i="16"/>
  <c r="L335" i="16"/>
  <c r="Q334" i="16"/>
  <c r="P334" i="16"/>
  <c r="O334" i="16"/>
  <c r="N334" i="16"/>
  <c r="M334" i="16"/>
  <c r="L334" i="16"/>
  <c r="Q333" i="16"/>
  <c r="P333" i="16"/>
  <c r="O333" i="16"/>
  <c r="N333" i="16"/>
  <c r="M333" i="16"/>
  <c r="L333" i="16"/>
  <c r="Q332" i="16"/>
  <c r="P332" i="16"/>
  <c r="O332" i="16"/>
  <c r="N332" i="16"/>
  <c r="M332" i="16"/>
  <c r="L332" i="16"/>
  <c r="Q331" i="16"/>
  <c r="P331" i="16"/>
  <c r="O331" i="16"/>
  <c r="N331" i="16"/>
  <c r="M331" i="16"/>
  <c r="L331" i="16"/>
  <c r="Q330" i="16"/>
  <c r="P330" i="16"/>
  <c r="O330" i="16"/>
  <c r="N330" i="16"/>
  <c r="M330" i="16"/>
  <c r="L330" i="16"/>
  <c r="Q329" i="16"/>
  <c r="P329" i="16"/>
  <c r="O329" i="16"/>
  <c r="N329" i="16"/>
  <c r="M329" i="16"/>
  <c r="L329" i="16"/>
  <c r="Q328" i="16"/>
  <c r="P328" i="16"/>
  <c r="O328" i="16"/>
  <c r="N328" i="16"/>
  <c r="M328" i="16"/>
  <c r="L328" i="16"/>
  <c r="Q327" i="16"/>
  <c r="P327" i="16"/>
  <c r="O327" i="16"/>
  <c r="N327" i="16"/>
  <c r="M327" i="16"/>
  <c r="L327" i="16"/>
  <c r="Q326" i="16"/>
  <c r="P326" i="16"/>
  <c r="O326" i="16"/>
  <c r="N326" i="16"/>
  <c r="M326" i="16"/>
  <c r="L326" i="16"/>
  <c r="Q325" i="16"/>
  <c r="P325" i="16"/>
  <c r="O325" i="16"/>
  <c r="N325" i="16"/>
  <c r="M325" i="16"/>
  <c r="L325" i="16"/>
  <c r="Q324" i="16"/>
  <c r="P324" i="16"/>
  <c r="O324" i="16"/>
  <c r="N324" i="16"/>
  <c r="M324" i="16"/>
  <c r="L324" i="16"/>
  <c r="Q323" i="16"/>
  <c r="P323" i="16"/>
  <c r="O323" i="16"/>
  <c r="N323" i="16"/>
  <c r="M323" i="16"/>
  <c r="L323" i="16"/>
  <c r="Q322" i="16"/>
  <c r="P322" i="16"/>
  <c r="O322" i="16"/>
  <c r="N322" i="16"/>
  <c r="M322" i="16"/>
  <c r="L322" i="16"/>
  <c r="Q321" i="16"/>
  <c r="P321" i="16"/>
  <c r="O321" i="16"/>
  <c r="N321" i="16"/>
  <c r="M321" i="16"/>
  <c r="L321" i="16"/>
  <c r="Q320" i="16"/>
  <c r="P320" i="16"/>
  <c r="O320" i="16"/>
  <c r="N320" i="16"/>
  <c r="M320" i="16"/>
  <c r="L320" i="16"/>
  <c r="Q319" i="16"/>
  <c r="P319" i="16"/>
  <c r="O319" i="16"/>
  <c r="N319" i="16"/>
  <c r="M319" i="16"/>
  <c r="L319" i="16"/>
  <c r="Q318" i="16"/>
  <c r="P318" i="16"/>
  <c r="O318" i="16"/>
  <c r="N318" i="16"/>
  <c r="M318" i="16"/>
  <c r="L318" i="16"/>
  <c r="Q317" i="16"/>
  <c r="P317" i="16"/>
  <c r="O317" i="16"/>
  <c r="N317" i="16"/>
  <c r="M317" i="16"/>
  <c r="L317" i="16"/>
  <c r="Q316" i="16"/>
  <c r="P316" i="16"/>
  <c r="O316" i="16"/>
  <c r="N316" i="16"/>
  <c r="M316" i="16"/>
  <c r="L316" i="16"/>
  <c r="Q315" i="16"/>
  <c r="P315" i="16"/>
  <c r="O315" i="16"/>
  <c r="N315" i="16"/>
  <c r="M315" i="16"/>
  <c r="L315" i="16"/>
  <c r="Q314" i="16"/>
  <c r="P314" i="16"/>
  <c r="O314" i="16"/>
  <c r="N314" i="16"/>
  <c r="M314" i="16"/>
  <c r="L314" i="16"/>
  <c r="Q313" i="16"/>
  <c r="P313" i="16"/>
  <c r="O313" i="16"/>
  <c r="N313" i="16"/>
  <c r="M313" i="16"/>
  <c r="L313" i="16"/>
  <c r="Q312" i="16"/>
  <c r="P312" i="16"/>
  <c r="O312" i="16"/>
  <c r="N312" i="16"/>
  <c r="M312" i="16"/>
  <c r="L312" i="16"/>
  <c r="Q311" i="16"/>
  <c r="P311" i="16"/>
  <c r="O311" i="16"/>
  <c r="N311" i="16"/>
  <c r="M311" i="16"/>
  <c r="L311" i="16"/>
  <c r="Q310" i="16"/>
  <c r="P310" i="16"/>
  <c r="O310" i="16"/>
  <c r="N310" i="16"/>
  <c r="M310" i="16"/>
  <c r="L310" i="16"/>
  <c r="Q309" i="16"/>
  <c r="P309" i="16"/>
  <c r="O309" i="16"/>
  <c r="N309" i="16"/>
  <c r="M309" i="16"/>
  <c r="L309" i="16"/>
  <c r="Q308" i="16"/>
  <c r="P308" i="16"/>
  <c r="O308" i="16"/>
  <c r="N308" i="16"/>
  <c r="M308" i="16"/>
  <c r="L308" i="16"/>
  <c r="Q307" i="16"/>
  <c r="P307" i="16"/>
  <c r="O307" i="16"/>
  <c r="N307" i="16"/>
  <c r="M307" i="16"/>
  <c r="L307" i="16"/>
  <c r="Q306" i="16"/>
  <c r="P306" i="16"/>
  <c r="O306" i="16"/>
  <c r="N306" i="16"/>
  <c r="M306" i="16"/>
  <c r="L306" i="16"/>
  <c r="Q305" i="16"/>
  <c r="P305" i="16"/>
  <c r="O305" i="16"/>
  <c r="N305" i="16"/>
  <c r="M305" i="16"/>
  <c r="L305" i="16"/>
  <c r="Q304" i="16"/>
  <c r="P304" i="16"/>
  <c r="O304" i="16"/>
  <c r="N304" i="16"/>
  <c r="M304" i="16"/>
  <c r="L304" i="16"/>
  <c r="Q303" i="16"/>
  <c r="P303" i="16"/>
  <c r="O303" i="16"/>
  <c r="N303" i="16"/>
  <c r="M303" i="16"/>
  <c r="L303" i="16"/>
  <c r="Q302" i="16"/>
  <c r="P302" i="16"/>
  <c r="O302" i="16"/>
  <c r="N302" i="16"/>
  <c r="M302" i="16"/>
  <c r="L302" i="16"/>
  <c r="Q301" i="16"/>
  <c r="P301" i="16"/>
  <c r="O301" i="16"/>
  <c r="N301" i="16"/>
  <c r="M301" i="16"/>
  <c r="L301" i="16"/>
  <c r="Q300" i="16"/>
  <c r="P300" i="16"/>
  <c r="O300" i="16"/>
  <c r="N300" i="16"/>
  <c r="M300" i="16"/>
  <c r="L300" i="16"/>
  <c r="Q299" i="16"/>
  <c r="P299" i="16"/>
  <c r="O299" i="16"/>
  <c r="N299" i="16"/>
  <c r="M299" i="16"/>
  <c r="L299" i="16"/>
  <c r="Q298" i="16"/>
  <c r="P298" i="16"/>
  <c r="O298" i="16"/>
  <c r="N298" i="16"/>
  <c r="M298" i="16"/>
  <c r="L298" i="16"/>
  <c r="Q297" i="16"/>
  <c r="P297" i="16"/>
  <c r="O297" i="16"/>
  <c r="N297" i="16"/>
  <c r="M297" i="16"/>
  <c r="L297" i="16"/>
  <c r="Q296" i="16"/>
  <c r="P296" i="16"/>
  <c r="O296" i="16"/>
  <c r="N296" i="16"/>
  <c r="M296" i="16"/>
  <c r="L296" i="16"/>
  <c r="Q295" i="16"/>
  <c r="P295" i="16"/>
  <c r="O295" i="16"/>
  <c r="N295" i="16"/>
  <c r="M295" i="16"/>
  <c r="L295" i="16"/>
  <c r="Q294" i="16"/>
  <c r="P294" i="16"/>
  <c r="O294" i="16"/>
  <c r="N294" i="16"/>
  <c r="M294" i="16"/>
  <c r="L294" i="16"/>
  <c r="Q293" i="16"/>
  <c r="P293" i="16"/>
  <c r="O293" i="16"/>
  <c r="N293" i="16"/>
  <c r="M293" i="16"/>
  <c r="L293" i="16"/>
  <c r="Q292" i="16"/>
  <c r="P292" i="16"/>
  <c r="O292" i="16"/>
  <c r="N292" i="16"/>
  <c r="M292" i="16"/>
  <c r="L292" i="16"/>
  <c r="Q291" i="16"/>
  <c r="P291" i="16"/>
  <c r="O291" i="16"/>
  <c r="N291" i="16"/>
  <c r="M291" i="16"/>
  <c r="L291" i="16"/>
  <c r="Q290" i="16"/>
  <c r="P290" i="16"/>
  <c r="O290" i="16"/>
  <c r="N290" i="16"/>
  <c r="M290" i="16"/>
  <c r="L290" i="16"/>
  <c r="Q289" i="16"/>
  <c r="P289" i="16"/>
  <c r="O289" i="16"/>
  <c r="N289" i="16"/>
  <c r="M289" i="16"/>
  <c r="L289" i="16"/>
  <c r="Q288" i="16"/>
  <c r="P288" i="16"/>
  <c r="O288" i="16"/>
  <c r="N288" i="16"/>
  <c r="M288" i="16"/>
  <c r="L288" i="16"/>
  <c r="Q287" i="16"/>
  <c r="P287" i="16"/>
  <c r="O287" i="16"/>
  <c r="N287" i="16"/>
  <c r="M287" i="16"/>
  <c r="L287" i="16"/>
  <c r="Q286" i="16"/>
  <c r="P286" i="16"/>
  <c r="O286" i="16"/>
  <c r="N286" i="16"/>
  <c r="M286" i="16"/>
  <c r="L286" i="16"/>
  <c r="Q285" i="16"/>
  <c r="P285" i="16"/>
  <c r="O285" i="16"/>
  <c r="N285" i="16"/>
  <c r="M285" i="16"/>
  <c r="L285" i="16"/>
  <c r="Q284" i="16"/>
  <c r="P284" i="16"/>
  <c r="O284" i="16"/>
  <c r="N284" i="16"/>
  <c r="M284" i="16"/>
  <c r="L284" i="16"/>
  <c r="Q283" i="16"/>
  <c r="P283" i="16"/>
  <c r="O283" i="16"/>
  <c r="N283" i="16"/>
  <c r="M283" i="16"/>
  <c r="L283" i="16"/>
  <c r="Q282" i="16"/>
  <c r="P282" i="16"/>
  <c r="O282" i="16"/>
  <c r="N282" i="16"/>
  <c r="M282" i="16"/>
  <c r="L282" i="16"/>
  <c r="Q281" i="16"/>
  <c r="P281" i="16"/>
  <c r="O281" i="16"/>
  <c r="N281" i="16"/>
  <c r="M281" i="16"/>
  <c r="L281" i="16"/>
  <c r="Q280" i="16"/>
  <c r="P280" i="16"/>
  <c r="O280" i="16"/>
  <c r="N280" i="16"/>
  <c r="M280" i="16"/>
  <c r="L280" i="16"/>
  <c r="Q279" i="16"/>
  <c r="P279" i="16"/>
  <c r="O279" i="16"/>
  <c r="N279" i="16"/>
  <c r="M279" i="16"/>
  <c r="L279" i="16"/>
  <c r="Q278" i="16"/>
  <c r="P278" i="16"/>
  <c r="O278" i="16"/>
  <c r="N278" i="16"/>
  <c r="M278" i="16"/>
  <c r="L278" i="16"/>
  <c r="Q277" i="16"/>
  <c r="P277" i="16"/>
  <c r="O277" i="16"/>
  <c r="N277" i="16"/>
  <c r="M277" i="16"/>
  <c r="L277" i="16"/>
  <c r="Q276" i="16"/>
  <c r="P276" i="16"/>
  <c r="O276" i="16"/>
  <c r="N276" i="16"/>
  <c r="M276" i="16"/>
  <c r="L276" i="16"/>
  <c r="Q275" i="16"/>
  <c r="P275" i="16"/>
  <c r="O275" i="16"/>
  <c r="N275" i="16"/>
  <c r="M275" i="16"/>
  <c r="L275" i="16"/>
  <c r="Q274" i="16"/>
  <c r="P274" i="16"/>
  <c r="O274" i="16"/>
  <c r="N274" i="16"/>
  <c r="M274" i="16"/>
  <c r="L274" i="16"/>
  <c r="Q273" i="16"/>
  <c r="P273" i="16"/>
  <c r="O273" i="16"/>
  <c r="N273" i="16"/>
  <c r="M273" i="16"/>
  <c r="L273" i="16"/>
  <c r="Q272" i="16"/>
  <c r="P272" i="16"/>
  <c r="O272" i="16"/>
  <c r="N272" i="16"/>
  <c r="M272" i="16"/>
  <c r="L272" i="16"/>
  <c r="Q271" i="16"/>
  <c r="P271" i="16"/>
  <c r="O271" i="16"/>
  <c r="N271" i="16"/>
  <c r="M271" i="16"/>
  <c r="L271" i="16"/>
  <c r="Q270" i="16"/>
  <c r="P270" i="16"/>
  <c r="O270" i="16"/>
  <c r="N270" i="16"/>
  <c r="M270" i="16"/>
  <c r="L270" i="16"/>
  <c r="Q269" i="16"/>
  <c r="P269" i="16"/>
  <c r="O269" i="16"/>
  <c r="N269" i="16"/>
  <c r="M269" i="16"/>
  <c r="L269" i="16"/>
  <c r="Q268" i="16"/>
  <c r="P268" i="16"/>
  <c r="O268" i="16"/>
  <c r="N268" i="16"/>
  <c r="M268" i="16"/>
  <c r="L268" i="16"/>
  <c r="Q267" i="16"/>
  <c r="P267" i="16"/>
  <c r="O267" i="16"/>
  <c r="N267" i="16"/>
  <c r="M267" i="16"/>
  <c r="L267" i="16"/>
  <c r="Q266" i="16"/>
  <c r="P266" i="16"/>
  <c r="O266" i="16"/>
  <c r="N266" i="16"/>
  <c r="M266" i="16"/>
  <c r="L266" i="16"/>
  <c r="Q265" i="16"/>
  <c r="P265" i="16"/>
  <c r="O265" i="16"/>
  <c r="N265" i="16"/>
  <c r="M265" i="16"/>
  <c r="L265" i="16"/>
  <c r="Q264" i="16"/>
  <c r="P264" i="16"/>
  <c r="O264" i="16"/>
  <c r="N264" i="16"/>
  <c r="M264" i="16"/>
  <c r="L264" i="16"/>
  <c r="Q263" i="16"/>
  <c r="P263" i="16"/>
  <c r="O263" i="16"/>
  <c r="N263" i="16"/>
  <c r="M263" i="16"/>
  <c r="L263" i="16"/>
  <c r="Q262" i="16"/>
  <c r="P262" i="16"/>
  <c r="O262" i="16"/>
  <c r="N262" i="16"/>
  <c r="M262" i="16"/>
  <c r="L262" i="16"/>
  <c r="Q261" i="16"/>
  <c r="P261" i="16"/>
  <c r="O261" i="16"/>
  <c r="N261" i="16"/>
  <c r="M261" i="16"/>
  <c r="L261" i="16"/>
  <c r="Q260" i="16"/>
  <c r="P260" i="16"/>
  <c r="O260" i="16"/>
  <c r="N260" i="16"/>
  <c r="M260" i="16"/>
  <c r="L260" i="16"/>
  <c r="Q259" i="16"/>
  <c r="P259" i="16"/>
  <c r="O259" i="16"/>
  <c r="N259" i="16"/>
  <c r="M259" i="16"/>
  <c r="L259" i="16"/>
  <c r="Q258" i="16"/>
  <c r="P258" i="16"/>
  <c r="O258" i="16"/>
  <c r="N258" i="16"/>
  <c r="M258" i="16"/>
  <c r="L258" i="16"/>
  <c r="Q257" i="16"/>
  <c r="P257" i="16"/>
  <c r="O257" i="16"/>
  <c r="N257" i="16"/>
  <c r="M257" i="16"/>
  <c r="L257" i="16"/>
  <c r="Q256" i="16"/>
  <c r="P256" i="16"/>
  <c r="O256" i="16"/>
  <c r="N256" i="16"/>
  <c r="M256" i="16"/>
  <c r="L256" i="16"/>
  <c r="Q255" i="16"/>
  <c r="P255" i="16"/>
  <c r="O255" i="16"/>
  <c r="N255" i="16"/>
  <c r="M255" i="16"/>
  <c r="L255" i="16"/>
  <c r="Q254" i="16"/>
  <c r="P254" i="16"/>
  <c r="O254" i="16"/>
  <c r="N254" i="16"/>
  <c r="M254" i="16"/>
  <c r="L254" i="16"/>
  <c r="Q253" i="16"/>
  <c r="P253" i="16"/>
  <c r="O253" i="16"/>
  <c r="N253" i="16"/>
  <c r="M253" i="16"/>
  <c r="L253" i="16"/>
  <c r="Q252" i="16"/>
  <c r="P252" i="16"/>
  <c r="O252" i="16"/>
  <c r="N252" i="16"/>
  <c r="M252" i="16"/>
  <c r="L252" i="16"/>
  <c r="Q251" i="16"/>
  <c r="P251" i="16"/>
  <c r="O251" i="16"/>
  <c r="N251" i="16"/>
  <c r="M251" i="16"/>
  <c r="L251" i="16"/>
  <c r="Q250" i="16"/>
  <c r="P250" i="16"/>
  <c r="O250" i="16"/>
  <c r="N250" i="16"/>
  <c r="M250" i="16"/>
  <c r="L250" i="16"/>
  <c r="Q249" i="16"/>
  <c r="P249" i="16"/>
  <c r="O249" i="16"/>
  <c r="N249" i="16"/>
  <c r="M249" i="16"/>
  <c r="L249" i="16"/>
  <c r="Q248" i="16"/>
  <c r="P248" i="16"/>
  <c r="O248" i="16"/>
  <c r="N248" i="16"/>
  <c r="M248" i="16"/>
  <c r="L248" i="16"/>
  <c r="Q247" i="16"/>
  <c r="P247" i="16"/>
  <c r="O247" i="16"/>
  <c r="N247" i="16"/>
  <c r="M247" i="16"/>
  <c r="L247" i="16"/>
  <c r="Q246" i="16"/>
  <c r="P246" i="16"/>
  <c r="O246" i="16"/>
  <c r="N246" i="16"/>
  <c r="M246" i="16"/>
  <c r="L246" i="16"/>
  <c r="Q245" i="16"/>
  <c r="P245" i="16"/>
  <c r="O245" i="16"/>
  <c r="N245" i="16"/>
  <c r="M245" i="16"/>
  <c r="L245" i="16"/>
  <c r="Q244" i="16"/>
  <c r="P244" i="16"/>
  <c r="O244" i="16"/>
  <c r="N244" i="16"/>
  <c r="M244" i="16"/>
  <c r="L244" i="16"/>
  <c r="Q243" i="16"/>
  <c r="P243" i="16"/>
  <c r="O243" i="16"/>
  <c r="N243" i="16"/>
  <c r="M243" i="16"/>
  <c r="L243" i="16"/>
  <c r="Q242" i="16"/>
  <c r="P242" i="16"/>
  <c r="O242" i="16"/>
  <c r="N242" i="16"/>
  <c r="M242" i="16"/>
  <c r="L242" i="16"/>
  <c r="Q241" i="16"/>
  <c r="P241" i="16"/>
  <c r="O241" i="16"/>
  <c r="N241" i="16"/>
  <c r="M241" i="16"/>
  <c r="L241" i="16"/>
  <c r="Q240" i="16"/>
  <c r="P240" i="16"/>
  <c r="O240" i="16"/>
  <c r="N240" i="16"/>
  <c r="M240" i="16"/>
  <c r="L240" i="16"/>
  <c r="Q239" i="16"/>
  <c r="P239" i="16"/>
  <c r="O239" i="16"/>
  <c r="N239" i="16"/>
  <c r="M239" i="16"/>
  <c r="L239" i="16"/>
  <c r="Q238" i="16"/>
  <c r="P238" i="16"/>
  <c r="O238" i="16"/>
  <c r="N238" i="16"/>
  <c r="M238" i="16"/>
  <c r="L238" i="16"/>
  <c r="Q237" i="16"/>
  <c r="P237" i="16"/>
  <c r="O237" i="16"/>
  <c r="N237" i="16"/>
  <c r="M237" i="16"/>
  <c r="L237" i="16"/>
  <c r="Q236" i="16"/>
  <c r="P236" i="16"/>
  <c r="O236" i="16"/>
  <c r="N236" i="16"/>
  <c r="M236" i="16"/>
  <c r="L236" i="16"/>
  <c r="Q235" i="16"/>
  <c r="P235" i="16"/>
  <c r="O235" i="16"/>
  <c r="N235" i="16"/>
  <c r="M235" i="16"/>
  <c r="L235" i="16"/>
  <c r="Q234" i="16"/>
  <c r="P234" i="16"/>
  <c r="O234" i="16"/>
  <c r="N234" i="16"/>
  <c r="M234" i="16"/>
  <c r="L234" i="16"/>
  <c r="Q233" i="16"/>
  <c r="P233" i="16"/>
  <c r="O233" i="16"/>
  <c r="N233" i="16"/>
  <c r="M233" i="16"/>
  <c r="L233" i="16"/>
  <c r="Q232" i="16"/>
  <c r="P232" i="16"/>
  <c r="O232" i="16"/>
  <c r="N232" i="16"/>
  <c r="M232" i="16"/>
  <c r="L232" i="16"/>
  <c r="Q231" i="16"/>
  <c r="P231" i="16"/>
  <c r="O231" i="16"/>
  <c r="N231" i="16"/>
  <c r="M231" i="16"/>
  <c r="L231" i="16"/>
  <c r="Q230" i="16"/>
  <c r="P230" i="16"/>
  <c r="O230" i="16"/>
  <c r="N230" i="16"/>
  <c r="M230" i="16"/>
  <c r="L230" i="16"/>
  <c r="Q229" i="16"/>
  <c r="P229" i="16"/>
  <c r="O229" i="16"/>
  <c r="N229" i="16"/>
  <c r="M229" i="16"/>
  <c r="L229" i="16"/>
  <c r="Q228" i="16"/>
  <c r="P228" i="16"/>
  <c r="O228" i="16"/>
  <c r="N228" i="16"/>
  <c r="M228" i="16"/>
  <c r="L228" i="16"/>
  <c r="Q227" i="16"/>
  <c r="P227" i="16"/>
  <c r="O227" i="16"/>
  <c r="N227" i="16"/>
  <c r="M227" i="16"/>
  <c r="L227" i="16"/>
  <c r="Q226" i="16"/>
  <c r="P226" i="16"/>
  <c r="O226" i="16"/>
  <c r="N226" i="16"/>
  <c r="M226" i="16"/>
  <c r="L226" i="16"/>
  <c r="Q225" i="16"/>
  <c r="P225" i="16"/>
  <c r="O225" i="16"/>
  <c r="N225" i="16"/>
  <c r="M225" i="16"/>
  <c r="L225" i="16"/>
  <c r="Q224" i="16"/>
  <c r="P224" i="16"/>
  <c r="O224" i="16"/>
  <c r="N224" i="16"/>
  <c r="M224" i="16"/>
  <c r="L224" i="16"/>
  <c r="Q223" i="16"/>
  <c r="P223" i="16"/>
  <c r="O223" i="16"/>
  <c r="N223" i="16"/>
  <c r="M223" i="16"/>
  <c r="L223" i="16"/>
  <c r="Q222" i="16"/>
  <c r="P222" i="16"/>
  <c r="O222" i="16"/>
  <c r="N222" i="16"/>
  <c r="M222" i="16"/>
  <c r="L222" i="16"/>
  <c r="Q221" i="16"/>
  <c r="P221" i="16"/>
  <c r="O221" i="16"/>
  <c r="N221" i="16"/>
  <c r="M221" i="16"/>
  <c r="L221" i="16"/>
  <c r="Q220" i="16"/>
  <c r="P220" i="16"/>
  <c r="O220" i="16"/>
  <c r="N220" i="16"/>
  <c r="M220" i="16"/>
  <c r="L220" i="16"/>
  <c r="Q219" i="16"/>
  <c r="P219" i="16"/>
  <c r="O219" i="16"/>
  <c r="N219" i="16"/>
  <c r="M219" i="16"/>
  <c r="L219" i="16"/>
  <c r="Q218" i="16"/>
  <c r="P218" i="16"/>
  <c r="O218" i="16"/>
  <c r="N218" i="16"/>
  <c r="M218" i="16"/>
  <c r="L218" i="16"/>
  <c r="Q217" i="16"/>
  <c r="P217" i="16"/>
  <c r="O217" i="16"/>
  <c r="N217" i="16"/>
  <c r="M217" i="16"/>
  <c r="L217" i="16"/>
  <c r="Q216" i="16"/>
  <c r="P216" i="16"/>
  <c r="O216" i="16"/>
  <c r="N216" i="16"/>
  <c r="M216" i="16"/>
  <c r="L216" i="16"/>
  <c r="Q215" i="16"/>
  <c r="P215" i="16"/>
  <c r="O215" i="16"/>
  <c r="N215" i="16"/>
  <c r="M215" i="16"/>
  <c r="L215" i="16"/>
  <c r="Q214" i="16"/>
  <c r="P214" i="16"/>
  <c r="O214" i="16"/>
  <c r="N214" i="16"/>
  <c r="M214" i="16"/>
  <c r="L214" i="16"/>
  <c r="Q213" i="16"/>
  <c r="P213" i="16"/>
  <c r="O213" i="16"/>
  <c r="N213" i="16"/>
  <c r="M213" i="16"/>
  <c r="L213" i="16"/>
  <c r="Q212" i="16"/>
  <c r="P212" i="16"/>
  <c r="O212" i="16"/>
  <c r="N212" i="16"/>
  <c r="M212" i="16"/>
  <c r="L212" i="16"/>
  <c r="Q211" i="16"/>
  <c r="P211" i="16"/>
  <c r="O211" i="16"/>
  <c r="N211" i="16"/>
  <c r="M211" i="16"/>
  <c r="L211" i="16"/>
  <c r="Q210" i="16"/>
  <c r="P210" i="16"/>
  <c r="O210" i="16"/>
  <c r="N210" i="16"/>
  <c r="M210" i="16"/>
  <c r="L210" i="16"/>
  <c r="Q209" i="16"/>
  <c r="P209" i="16"/>
  <c r="O209" i="16"/>
  <c r="N209" i="16"/>
  <c r="M209" i="16"/>
  <c r="L209" i="16"/>
  <c r="Q208" i="16"/>
  <c r="P208" i="16"/>
  <c r="O208" i="16"/>
  <c r="N208" i="16"/>
  <c r="M208" i="16"/>
  <c r="L208" i="16"/>
  <c r="Q207" i="16"/>
  <c r="P207" i="16"/>
  <c r="O207" i="16"/>
  <c r="N207" i="16"/>
  <c r="M207" i="16"/>
  <c r="L207" i="16"/>
  <c r="Q206" i="16"/>
  <c r="P206" i="16"/>
  <c r="O206" i="16"/>
  <c r="N206" i="16"/>
  <c r="M206" i="16"/>
  <c r="L206" i="16"/>
  <c r="Q205" i="16"/>
  <c r="P205" i="16"/>
  <c r="O205" i="16"/>
  <c r="N205" i="16"/>
  <c r="M205" i="16"/>
  <c r="L205" i="16"/>
  <c r="Q204" i="16"/>
  <c r="P204" i="16"/>
  <c r="O204" i="16"/>
  <c r="N204" i="16"/>
  <c r="M204" i="16"/>
  <c r="L204" i="16"/>
  <c r="Q203" i="16"/>
  <c r="P203" i="16"/>
  <c r="O203" i="16"/>
  <c r="N203" i="16"/>
  <c r="M203" i="16"/>
  <c r="L203" i="16"/>
  <c r="Q202" i="16"/>
  <c r="P202" i="16"/>
  <c r="O202" i="16"/>
  <c r="N202" i="16"/>
  <c r="M202" i="16"/>
  <c r="L202" i="16"/>
  <c r="Q201" i="16"/>
  <c r="P201" i="16"/>
  <c r="O201" i="16"/>
  <c r="N201" i="16"/>
  <c r="M201" i="16"/>
  <c r="L201" i="16"/>
  <c r="Q200" i="16"/>
  <c r="P200" i="16"/>
  <c r="O200" i="16"/>
  <c r="N200" i="16"/>
  <c r="M200" i="16"/>
  <c r="L200" i="16"/>
  <c r="Q199" i="16"/>
  <c r="P199" i="16"/>
  <c r="O199" i="16"/>
  <c r="N199" i="16"/>
  <c r="M199" i="16"/>
  <c r="L199" i="16"/>
  <c r="Q198" i="16"/>
  <c r="P198" i="16"/>
  <c r="O198" i="16"/>
  <c r="N198" i="16"/>
  <c r="M198" i="16"/>
  <c r="L198" i="16"/>
  <c r="Q197" i="16"/>
  <c r="P197" i="16"/>
  <c r="O197" i="16"/>
  <c r="N197" i="16"/>
  <c r="M197" i="16"/>
  <c r="L197" i="16"/>
  <c r="Q196" i="16"/>
  <c r="P196" i="16"/>
  <c r="O196" i="16"/>
  <c r="N196" i="16"/>
  <c r="M196" i="16"/>
  <c r="L196" i="16"/>
  <c r="Q195" i="16"/>
  <c r="P195" i="16"/>
  <c r="O195" i="16"/>
  <c r="N195" i="16"/>
  <c r="M195" i="16"/>
  <c r="L195" i="16"/>
  <c r="Q194" i="16"/>
  <c r="P194" i="16"/>
  <c r="O194" i="16"/>
  <c r="N194" i="16"/>
  <c r="M194" i="16"/>
  <c r="L194" i="16"/>
  <c r="Q193" i="16"/>
  <c r="P193" i="16"/>
  <c r="O193" i="16"/>
  <c r="N193" i="16"/>
  <c r="M193" i="16"/>
  <c r="L193" i="16"/>
  <c r="Q192" i="16"/>
  <c r="P192" i="16"/>
  <c r="O192" i="16"/>
  <c r="N192" i="16"/>
  <c r="M192" i="16"/>
  <c r="L192" i="16"/>
  <c r="Q191" i="16"/>
  <c r="P191" i="16"/>
  <c r="O191" i="16"/>
  <c r="N191" i="16"/>
  <c r="M191" i="16"/>
  <c r="L191" i="16"/>
  <c r="Q190" i="16"/>
  <c r="P190" i="16"/>
  <c r="O190" i="16"/>
  <c r="N190" i="16"/>
  <c r="M190" i="16"/>
  <c r="L190" i="16"/>
  <c r="Q189" i="16"/>
  <c r="P189" i="16"/>
  <c r="O189" i="16"/>
  <c r="N189" i="16"/>
  <c r="M189" i="16"/>
  <c r="L189" i="16"/>
  <c r="Q188" i="16"/>
  <c r="P188" i="16"/>
  <c r="O188" i="16"/>
  <c r="N188" i="16"/>
  <c r="M188" i="16"/>
  <c r="L188" i="16"/>
  <c r="Q187" i="16"/>
  <c r="P187" i="16"/>
  <c r="O187" i="16"/>
  <c r="N187" i="16"/>
  <c r="M187" i="16"/>
  <c r="L187" i="16"/>
  <c r="Q186" i="16"/>
  <c r="P186" i="16"/>
  <c r="O186" i="16"/>
  <c r="N186" i="16"/>
  <c r="M186" i="16"/>
  <c r="L186" i="16"/>
  <c r="Q185" i="16"/>
  <c r="P185" i="16"/>
  <c r="O185" i="16"/>
  <c r="N185" i="16"/>
  <c r="M185" i="16"/>
  <c r="L185" i="16"/>
  <c r="Q184" i="16"/>
  <c r="P184" i="16"/>
  <c r="O184" i="16"/>
  <c r="N184" i="16"/>
  <c r="M184" i="16"/>
  <c r="L184" i="16"/>
  <c r="Q183" i="16"/>
  <c r="P183" i="16"/>
  <c r="O183" i="16"/>
  <c r="N183" i="16"/>
  <c r="M183" i="16"/>
  <c r="L183" i="16"/>
  <c r="Q182" i="16"/>
  <c r="P182" i="16"/>
  <c r="O182" i="16"/>
  <c r="N182" i="16"/>
  <c r="M182" i="16"/>
  <c r="L182" i="16"/>
  <c r="Q181" i="16"/>
  <c r="P181" i="16"/>
  <c r="O181" i="16"/>
  <c r="N181" i="16"/>
  <c r="M181" i="16"/>
  <c r="L181" i="16"/>
  <c r="Q180" i="16"/>
  <c r="P180" i="16"/>
  <c r="O180" i="16"/>
  <c r="N180" i="16"/>
  <c r="M180" i="16"/>
  <c r="L180" i="16"/>
  <c r="Q179" i="16"/>
  <c r="P179" i="16"/>
  <c r="O179" i="16"/>
  <c r="N179" i="16"/>
  <c r="M179" i="16"/>
  <c r="L179" i="16"/>
  <c r="Q178" i="16"/>
  <c r="P178" i="16"/>
  <c r="O178" i="16"/>
  <c r="N178" i="16"/>
  <c r="M178" i="16"/>
  <c r="L178" i="16"/>
  <c r="Q177" i="16"/>
  <c r="P177" i="16"/>
  <c r="O177" i="16"/>
  <c r="N177" i="16"/>
  <c r="M177" i="16"/>
  <c r="L177" i="16"/>
  <c r="Q176" i="16"/>
  <c r="P176" i="16"/>
  <c r="O176" i="16"/>
  <c r="N176" i="16"/>
  <c r="M176" i="16"/>
  <c r="L176" i="16"/>
  <c r="Q175" i="16"/>
  <c r="P175" i="16"/>
  <c r="O175" i="16"/>
  <c r="N175" i="16"/>
  <c r="M175" i="16"/>
  <c r="L175" i="16"/>
  <c r="Q174" i="16"/>
  <c r="P174" i="16"/>
  <c r="O174" i="16"/>
  <c r="N174" i="16"/>
  <c r="M174" i="16"/>
  <c r="L174" i="16"/>
  <c r="Q173" i="16"/>
  <c r="P173" i="16"/>
  <c r="O173" i="16"/>
  <c r="N173" i="16"/>
  <c r="M173" i="16"/>
  <c r="L173" i="16"/>
  <c r="Q172" i="16"/>
  <c r="P172" i="16"/>
  <c r="O172" i="16"/>
  <c r="N172" i="16"/>
  <c r="M172" i="16"/>
  <c r="L172" i="16"/>
  <c r="Q171" i="16"/>
  <c r="P171" i="16"/>
  <c r="O171" i="16"/>
  <c r="N171" i="16"/>
  <c r="M171" i="16"/>
  <c r="L171" i="16"/>
  <c r="Q170" i="16"/>
  <c r="P170" i="16"/>
  <c r="O170" i="16"/>
  <c r="N170" i="16"/>
  <c r="M170" i="16"/>
  <c r="L170" i="16"/>
  <c r="Q169" i="16"/>
  <c r="P169" i="16"/>
  <c r="O169" i="16"/>
  <c r="N169" i="16"/>
  <c r="M169" i="16"/>
  <c r="L169" i="16"/>
  <c r="Q168" i="16"/>
  <c r="P168" i="16"/>
  <c r="O168" i="16"/>
  <c r="N168" i="16"/>
  <c r="M168" i="16"/>
  <c r="L168" i="16"/>
  <c r="Q167" i="16"/>
  <c r="P167" i="16"/>
  <c r="O167" i="16"/>
  <c r="N167" i="16"/>
  <c r="M167" i="16"/>
  <c r="L167" i="16"/>
  <c r="Q166" i="16"/>
  <c r="P166" i="16"/>
  <c r="O166" i="16"/>
  <c r="N166" i="16"/>
  <c r="M166" i="16"/>
  <c r="L166" i="16"/>
  <c r="Q165" i="16"/>
  <c r="P165" i="16"/>
  <c r="O165" i="16"/>
  <c r="N165" i="16"/>
  <c r="M165" i="16"/>
  <c r="L165" i="16"/>
  <c r="Q164" i="16"/>
  <c r="P164" i="16"/>
  <c r="O164" i="16"/>
  <c r="N164" i="16"/>
  <c r="M164" i="16"/>
  <c r="L164" i="16"/>
  <c r="Q163" i="16"/>
  <c r="P163" i="16"/>
  <c r="O163" i="16"/>
  <c r="N163" i="16"/>
  <c r="M163" i="16"/>
  <c r="L163" i="16"/>
  <c r="Q162" i="16"/>
  <c r="P162" i="16"/>
  <c r="O162" i="16"/>
  <c r="N162" i="16"/>
  <c r="M162" i="16"/>
  <c r="L162" i="16"/>
  <c r="Q161" i="16"/>
  <c r="P161" i="16"/>
  <c r="O161" i="16"/>
  <c r="N161" i="16"/>
  <c r="M161" i="16"/>
  <c r="L161" i="16"/>
  <c r="Q160" i="16"/>
  <c r="P160" i="16"/>
  <c r="O160" i="16"/>
  <c r="N160" i="16"/>
  <c r="M160" i="16"/>
  <c r="L160" i="16"/>
  <c r="Q159" i="16"/>
  <c r="P159" i="16"/>
  <c r="O159" i="16"/>
  <c r="N159" i="16"/>
  <c r="M159" i="16"/>
  <c r="L159" i="16"/>
  <c r="Q158" i="16"/>
  <c r="P158" i="16"/>
  <c r="O158" i="16"/>
  <c r="N158" i="16"/>
  <c r="M158" i="16"/>
  <c r="L158" i="16"/>
  <c r="Q157" i="16"/>
  <c r="P157" i="16"/>
  <c r="O157" i="16"/>
  <c r="N157" i="16"/>
  <c r="M157" i="16"/>
  <c r="L157" i="16"/>
  <c r="Q156" i="16"/>
  <c r="P156" i="16"/>
  <c r="O156" i="16"/>
  <c r="N156" i="16"/>
  <c r="M156" i="16"/>
  <c r="L156" i="16"/>
  <c r="Q155" i="16"/>
  <c r="P155" i="16"/>
  <c r="O155" i="16"/>
  <c r="N155" i="16"/>
  <c r="M155" i="16"/>
  <c r="L155" i="16"/>
  <c r="Q154" i="16"/>
  <c r="P154" i="16"/>
  <c r="O154" i="16"/>
  <c r="N154" i="16"/>
  <c r="M154" i="16"/>
  <c r="L154" i="16"/>
  <c r="Q153" i="16"/>
  <c r="P153" i="16"/>
  <c r="O153" i="16"/>
  <c r="N153" i="16"/>
  <c r="M153" i="16"/>
  <c r="L153" i="16"/>
  <c r="Q152" i="16"/>
  <c r="P152" i="16"/>
  <c r="O152" i="16"/>
  <c r="N152" i="16"/>
  <c r="M152" i="16"/>
  <c r="L152" i="16"/>
  <c r="Q151" i="16"/>
  <c r="P151" i="16"/>
  <c r="O151" i="16"/>
  <c r="N151" i="16"/>
  <c r="M151" i="16"/>
  <c r="L151" i="16"/>
  <c r="Q150" i="16"/>
  <c r="P150" i="16"/>
  <c r="O150" i="16"/>
  <c r="N150" i="16"/>
  <c r="M150" i="16"/>
  <c r="L150" i="16"/>
  <c r="Q149" i="16"/>
  <c r="P149" i="16"/>
  <c r="O149" i="16"/>
  <c r="N149" i="16"/>
  <c r="M149" i="16"/>
  <c r="L149" i="16"/>
  <c r="Q148" i="16"/>
  <c r="P148" i="16"/>
  <c r="O148" i="16"/>
  <c r="N148" i="16"/>
  <c r="M148" i="16"/>
  <c r="L148" i="16"/>
  <c r="Q147" i="16"/>
  <c r="P147" i="16"/>
  <c r="O147" i="16"/>
  <c r="N147" i="16"/>
  <c r="M147" i="16"/>
  <c r="L147" i="16"/>
  <c r="Q146" i="16"/>
  <c r="P146" i="16"/>
  <c r="O146" i="16"/>
  <c r="N146" i="16"/>
  <c r="M146" i="16"/>
  <c r="L146" i="16"/>
  <c r="Q145" i="16"/>
  <c r="P145" i="16"/>
  <c r="O145" i="16"/>
  <c r="N145" i="16"/>
  <c r="M145" i="16"/>
  <c r="L145" i="16"/>
  <c r="Q144" i="16"/>
  <c r="P144" i="16"/>
  <c r="O144" i="16"/>
  <c r="N144" i="16"/>
  <c r="M144" i="16"/>
  <c r="L144" i="16"/>
  <c r="Q143" i="16"/>
  <c r="P143" i="16"/>
  <c r="O143" i="16"/>
  <c r="N143" i="16"/>
  <c r="M143" i="16"/>
  <c r="L143" i="16"/>
  <c r="Q142" i="16"/>
  <c r="P142" i="16"/>
  <c r="O142" i="16"/>
  <c r="N142" i="16"/>
  <c r="M142" i="16"/>
  <c r="L142" i="16"/>
  <c r="Q141" i="16"/>
  <c r="P141" i="16"/>
  <c r="O141" i="16"/>
  <c r="N141" i="16"/>
  <c r="M141" i="16"/>
  <c r="L141" i="16"/>
  <c r="Q140" i="16"/>
  <c r="P140" i="16"/>
  <c r="O140" i="16"/>
  <c r="N140" i="16"/>
  <c r="M140" i="16"/>
  <c r="L140" i="16"/>
  <c r="Q139" i="16"/>
  <c r="P139" i="16"/>
  <c r="O139" i="16"/>
  <c r="N139" i="16"/>
  <c r="M139" i="16"/>
  <c r="L139" i="16"/>
  <c r="Q138" i="16"/>
  <c r="P138" i="16"/>
  <c r="O138" i="16"/>
  <c r="N138" i="16"/>
  <c r="M138" i="16"/>
  <c r="L138" i="16"/>
  <c r="Q137" i="16"/>
  <c r="P137" i="16"/>
  <c r="O137" i="16"/>
  <c r="N137" i="16"/>
  <c r="M137" i="16"/>
  <c r="L137" i="16"/>
  <c r="Q136" i="16"/>
  <c r="P136" i="16"/>
  <c r="O136" i="16"/>
  <c r="N136" i="16"/>
  <c r="M136" i="16"/>
  <c r="L136" i="16"/>
  <c r="Q135" i="16"/>
  <c r="P135" i="16"/>
  <c r="O135" i="16"/>
  <c r="N135" i="16"/>
  <c r="M135" i="16"/>
  <c r="L135" i="16"/>
  <c r="Q134" i="16"/>
  <c r="P134" i="16"/>
  <c r="O134" i="16"/>
  <c r="N134" i="16"/>
  <c r="M134" i="16"/>
  <c r="L134" i="16"/>
  <c r="Q133" i="16"/>
  <c r="P133" i="16"/>
  <c r="O133" i="16"/>
  <c r="N133" i="16"/>
  <c r="M133" i="16"/>
  <c r="L133" i="16"/>
  <c r="Q132" i="16"/>
  <c r="P132" i="16"/>
  <c r="O132" i="16"/>
  <c r="N132" i="16"/>
  <c r="M132" i="16"/>
  <c r="L132" i="16"/>
  <c r="Q131" i="16"/>
  <c r="P131" i="16"/>
  <c r="O131" i="16"/>
  <c r="N131" i="16"/>
  <c r="M131" i="16"/>
  <c r="L131" i="16"/>
  <c r="Q130" i="16"/>
  <c r="P130" i="16"/>
  <c r="O130" i="16"/>
  <c r="N130" i="16"/>
  <c r="M130" i="16"/>
  <c r="L130" i="16"/>
  <c r="Q129" i="16"/>
  <c r="P129" i="16"/>
  <c r="O129" i="16"/>
  <c r="N129" i="16"/>
  <c r="M129" i="16"/>
  <c r="L129" i="16"/>
  <c r="Q128" i="16"/>
  <c r="P128" i="16"/>
  <c r="O128" i="16"/>
  <c r="N128" i="16"/>
  <c r="M128" i="16"/>
  <c r="L128" i="16"/>
  <c r="Q127" i="16"/>
  <c r="P127" i="16"/>
  <c r="O127" i="16"/>
  <c r="N127" i="16"/>
  <c r="M127" i="16"/>
  <c r="L127" i="16"/>
  <c r="Q126" i="16"/>
  <c r="P126" i="16"/>
  <c r="O126" i="16"/>
  <c r="N126" i="16"/>
  <c r="M126" i="16"/>
  <c r="L126" i="16"/>
  <c r="Q125" i="16"/>
  <c r="P125" i="16"/>
  <c r="O125" i="16"/>
  <c r="N125" i="16"/>
  <c r="M125" i="16"/>
  <c r="L125" i="16"/>
  <c r="Q124" i="16"/>
  <c r="P124" i="16"/>
  <c r="O124" i="16"/>
  <c r="N124" i="16"/>
  <c r="M124" i="16"/>
  <c r="L124" i="16"/>
  <c r="Q123" i="16"/>
  <c r="P123" i="16"/>
  <c r="O123" i="16"/>
  <c r="N123" i="16"/>
  <c r="M123" i="16"/>
  <c r="L123" i="16"/>
  <c r="Q122" i="16"/>
  <c r="P122" i="16"/>
  <c r="O122" i="16"/>
  <c r="N122" i="16"/>
  <c r="M122" i="16"/>
  <c r="L122" i="16"/>
  <c r="Q121" i="16"/>
  <c r="P121" i="16"/>
  <c r="O121" i="16"/>
  <c r="N121" i="16"/>
  <c r="M121" i="16"/>
  <c r="L121" i="16"/>
  <c r="Q120" i="16"/>
  <c r="P120" i="16"/>
  <c r="O120" i="16"/>
  <c r="N120" i="16"/>
  <c r="M120" i="16"/>
  <c r="L120" i="16"/>
  <c r="Q119" i="16"/>
  <c r="P119" i="16"/>
  <c r="O119" i="16"/>
  <c r="N119" i="16"/>
  <c r="M119" i="16"/>
  <c r="L119" i="16"/>
  <c r="Q118" i="16"/>
  <c r="P118" i="16"/>
  <c r="O118" i="16"/>
  <c r="N118" i="16"/>
  <c r="M118" i="16"/>
  <c r="L118" i="16"/>
  <c r="Q117" i="16"/>
  <c r="P117" i="16"/>
  <c r="O117" i="16"/>
  <c r="N117" i="16"/>
  <c r="M117" i="16"/>
  <c r="L117" i="16"/>
  <c r="Q116" i="16"/>
  <c r="P116" i="16"/>
  <c r="O116" i="16"/>
  <c r="N116" i="16"/>
  <c r="M116" i="16"/>
  <c r="L116" i="16"/>
  <c r="Q115" i="16"/>
  <c r="P115" i="16"/>
  <c r="O115" i="16"/>
  <c r="N115" i="16"/>
  <c r="M115" i="16"/>
  <c r="L115" i="16"/>
  <c r="Q114" i="16"/>
  <c r="P114" i="16"/>
  <c r="O114" i="16"/>
  <c r="N114" i="16"/>
  <c r="M114" i="16"/>
  <c r="L114" i="16"/>
  <c r="Q113" i="16"/>
  <c r="P113" i="16"/>
  <c r="O113" i="16"/>
  <c r="N113" i="16"/>
  <c r="M113" i="16"/>
  <c r="L113" i="16"/>
  <c r="Q112" i="16"/>
  <c r="P112" i="16"/>
  <c r="O112" i="16"/>
  <c r="N112" i="16"/>
  <c r="M112" i="16"/>
  <c r="L112" i="16"/>
  <c r="Q111" i="16"/>
  <c r="P111" i="16"/>
  <c r="O111" i="16"/>
  <c r="N111" i="16"/>
  <c r="M111" i="16"/>
  <c r="L111" i="16"/>
  <c r="Q110" i="16"/>
  <c r="P110" i="16"/>
  <c r="O110" i="16"/>
  <c r="N110" i="16"/>
  <c r="M110" i="16"/>
  <c r="L110" i="16"/>
  <c r="Q109" i="16"/>
  <c r="P109" i="16"/>
  <c r="O109" i="16"/>
  <c r="N109" i="16"/>
  <c r="M109" i="16"/>
  <c r="L109" i="16"/>
  <c r="Q108" i="16"/>
  <c r="P108" i="16"/>
  <c r="O108" i="16"/>
  <c r="N108" i="16"/>
  <c r="M108" i="16"/>
  <c r="L108" i="16"/>
  <c r="Q107" i="16"/>
  <c r="P107" i="16"/>
  <c r="O107" i="16"/>
  <c r="N107" i="16"/>
  <c r="M107" i="16"/>
  <c r="L107" i="16"/>
  <c r="Q106" i="16"/>
  <c r="P106" i="16"/>
  <c r="O106" i="16"/>
  <c r="N106" i="16"/>
  <c r="M106" i="16"/>
  <c r="L106" i="16"/>
  <c r="Q105" i="16"/>
  <c r="P105" i="16"/>
  <c r="O105" i="16"/>
  <c r="N105" i="16"/>
  <c r="M105" i="16"/>
  <c r="L105" i="16"/>
  <c r="Q104" i="16"/>
  <c r="P104" i="16"/>
  <c r="O104" i="16"/>
  <c r="N104" i="16"/>
  <c r="M104" i="16"/>
  <c r="L104" i="16"/>
  <c r="Q103" i="16"/>
  <c r="P103" i="16"/>
  <c r="O103" i="16"/>
  <c r="N103" i="16"/>
  <c r="M103" i="16"/>
  <c r="L103" i="16"/>
  <c r="Q102" i="16"/>
  <c r="P102" i="16"/>
  <c r="O102" i="16"/>
  <c r="N102" i="16"/>
  <c r="M102" i="16"/>
  <c r="L102" i="16"/>
  <c r="Q101" i="16"/>
  <c r="P101" i="16"/>
  <c r="O101" i="16"/>
  <c r="N101" i="16"/>
  <c r="M101" i="16"/>
  <c r="L101" i="16"/>
  <c r="Q100" i="16"/>
  <c r="P100" i="16"/>
  <c r="O100" i="16"/>
  <c r="N100" i="16"/>
  <c r="M100" i="16"/>
  <c r="L100" i="16"/>
  <c r="Q99" i="16"/>
  <c r="P99" i="16"/>
  <c r="O99" i="16"/>
  <c r="N99" i="16"/>
  <c r="M99" i="16"/>
  <c r="L99" i="16"/>
  <c r="Q98" i="16"/>
  <c r="P98" i="16"/>
  <c r="O98" i="16"/>
  <c r="N98" i="16"/>
  <c r="M98" i="16"/>
  <c r="L98" i="16"/>
  <c r="Q97" i="16"/>
  <c r="P97" i="16"/>
  <c r="O97" i="16"/>
  <c r="N97" i="16"/>
  <c r="M97" i="16"/>
  <c r="L97" i="16"/>
  <c r="Q96" i="16"/>
  <c r="P96" i="16"/>
  <c r="O96" i="16"/>
  <c r="N96" i="16"/>
  <c r="M96" i="16"/>
  <c r="L96" i="16"/>
  <c r="Q95" i="16"/>
  <c r="P95" i="16"/>
  <c r="O95" i="16"/>
  <c r="N95" i="16"/>
  <c r="M95" i="16"/>
  <c r="L95" i="16"/>
  <c r="Q94" i="16"/>
  <c r="P94" i="16"/>
  <c r="O94" i="16"/>
  <c r="N94" i="16"/>
  <c r="M94" i="16"/>
  <c r="L94" i="16"/>
  <c r="Q93" i="16"/>
  <c r="P93" i="16"/>
  <c r="O93" i="16"/>
  <c r="N93" i="16"/>
  <c r="M93" i="16"/>
  <c r="L93" i="16"/>
  <c r="Q92" i="16"/>
  <c r="P92" i="16"/>
  <c r="O92" i="16"/>
  <c r="N92" i="16"/>
  <c r="M92" i="16"/>
  <c r="L92" i="16"/>
  <c r="Q91" i="16"/>
  <c r="P91" i="16"/>
  <c r="O91" i="16"/>
  <c r="N91" i="16"/>
  <c r="M91" i="16"/>
  <c r="L91" i="16"/>
  <c r="Q90" i="16"/>
  <c r="P90" i="16"/>
  <c r="O90" i="16"/>
  <c r="N90" i="16"/>
  <c r="M90" i="16"/>
  <c r="L90" i="16"/>
  <c r="Q89" i="16"/>
  <c r="P89" i="16"/>
  <c r="O89" i="16"/>
  <c r="N89" i="16"/>
  <c r="M89" i="16"/>
  <c r="L89" i="16"/>
  <c r="Q88" i="16"/>
  <c r="P88" i="16"/>
  <c r="O88" i="16"/>
  <c r="N88" i="16"/>
  <c r="M88" i="16"/>
  <c r="L88" i="16"/>
  <c r="Q87" i="16"/>
  <c r="P87" i="16"/>
  <c r="O87" i="16"/>
  <c r="N87" i="16"/>
  <c r="M87" i="16"/>
  <c r="L87" i="16"/>
  <c r="Q86" i="16"/>
  <c r="P86" i="16"/>
  <c r="O86" i="16"/>
  <c r="N86" i="16"/>
  <c r="M86" i="16"/>
  <c r="L86" i="16"/>
  <c r="Q85" i="16"/>
  <c r="P85" i="16"/>
  <c r="O85" i="16"/>
  <c r="N85" i="16"/>
  <c r="M85" i="16"/>
  <c r="L85" i="16"/>
  <c r="Q84" i="16"/>
  <c r="P84" i="16"/>
  <c r="O84" i="16"/>
  <c r="N84" i="16"/>
  <c r="M84" i="16"/>
  <c r="L84" i="16"/>
  <c r="Q83" i="16"/>
  <c r="P83" i="16"/>
  <c r="O83" i="16"/>
  <c r="N83" i="16"/>
  <c r="M83" i="16"/>
  <c r="L83" i="16"/>
  <c r="Q82" i="16"/>
  <c r="P82" i="16"/>
  <c r="O82" i="16"/>
  <c r="N82" i="16"/>
  <c r="M82" i="16"/>
  <c r="L82" i="16"/>
  <c r="Q81" i="16"/>
  <c r="P81" i="16"/>
  <c r="O81" i="16"/>
  <c r="N81" i="16"/>
  <c r="M81" i="16"/>
  <c r="L81" i="16"/>
  <c r="Q80" i="16"/>
  <c r="P80" i="16"/>
  <c r="O80" i="16"/>
  <c r="N80" i="16"/>
  <c r="M80" i="16"/>
  <c r="L80" i="16"/>
  <c r="Q79" i="16"/>
  <c r="P79" i="16"/>
  <c r="O79" i="16"/>
  <c r="N79" i="16"/>
  <c r="M79" i="16"/>
  <c r="L79" i="16"/>
  <c r="Q78" i="16"/>
  <c r="P78" i="16"/>
  <c r="O78" i="16"/>
  <c r="N78" i="16"/>
  <c r="M78" i="16"/>
  <c r="L78" i="16"/>
  <c r="Q77" i="16"/>
  <c r="P77" i="16"/>
  <c r="O77" i="16"/>
  <c r="N77" i="16"/>
  <c r="M77" i="16"/>
  <c r="L77" i="16"/>
  <c r="Q76" i="16"/>
  <c r="P76" i="16"/>
  <c r="O76" i="16"/>
  <c r="N76" i="16"/>
  <c r="M76" i="16"/>
  <c r="L76" i="16"/>
  <c r="Q75" i="16"/>
  <c r="P75" i="16"/>
  <c r="O75" i="16"/>
  <c r="N75" i="16"/>
  <c r="M75" i="16"/>
  <c r="L75" i="16"/>
  <c r="Q74" i="16"/>
  <c r="P74" i="16"/>
  <c r="O74" i="16"/>
  <c r="N74" i="16"/>
  <c r="M74" i="16"/>
  <c r="L74" i="16"/>
  <c r="Q73" i="16"/>
  <c r="P73" i="16"/>
  <c r="O73" i="16"/>
  <c r="N73" i="16"/>
  <c r="M73" i="16"/>
  <c r="L73" i="16"/>
  <c r="Q72" i="16"/>
  <c r="P72" i="16"/>
  <c r="O72" i="16"/>
  <c r="N72" i="16"/>
  <c r="M72" i="16"/>
  <c r="L72" i="16"/>
  <c r="Q71" i="16"/>
  <c r="P71" i="16"/>
  <c r="O71" i="16"/>
  <c r="N71" i="16"/>
  <c r="M71" i="16"/>
  <c r="L71" i="16"/>
  <c r="Q70" i="16"/>
  <c r="P70" i="16"/>
  <c r="O70" i="16"/>
  <c r="N70" i="16"/>
  <c r="M70" i="16"/>
  <c r="L70" i="16"/>
  <c r="Q69" i="16"/>
  <c r="P69" i="16"/>
  <c r="O69" i="16"/>
  <c r="N69" i="16"/>
  <c r="M69" i="16"/>
  <c r="L69" i="16"/>
  <c r="Q68" i="16"/>
  <c r="P68" i="16"/>
  <c r="O68" i="16"/>
  <c r="N68" i="16"/>
  <c r="M68" i="16"/>
  <c r="L68" i="16"/>
  <c r="Q67" i="16"/>
  <c r="P67" i="16"/>
  <c r="O67" i="16"/>
  <c r="N67" i="16"/>
  <c r="M67" i="16"/>
  <c r="L67" i="16"/>
  <c r="Q66" i="16"/>
  <c r="P66" i="16"/>
  <c r="O66" i="16"/>
  <c r="N66" i="16"/>
  <c r="M66" i="16"/>
  <c r="L66" i="16"/>
  <c r="Q65" i="16"/>
  <c r="P65" i="16"/>
  <c r="O65" i="16"/>
  <c r="N65" i="16"/>
  <c r="M65" i="16"/>
  <c r="L65" i="16"/>
  <c r="Q64" i="16"/>
  <c r="P64" i="16"/>
  <c r="O64" i="16"/>
  <c r="N64" i="16"/>
  <c r="M64" i="16"/>
  <c r="L64" i="16"/>
  <c r="Q63" i="16"/>
  <c r="P63" i="16"/>
  <c r="O63" i="16"/>
  <c r="N63" i="16"/>
  <c r="M63" i="16"/>
  <c r="L63" i="16"/>
  <c r="Q62" i="16"/>
  <c r="P62" i="16"/>
  <c r="O62" i="16"/>
  <c r="N62" i="16"/>
  <c r="M62" i="16"/>
  <c r="L62" i="16"/>
  <c r="Q61" i="16"/>
  <c r="P61" i="16"/>
  <c r="O61" i="16"/>
  <c r="N61" i="16"/>
  <c r="M61" i="16"/>
  <c r="L61" i="16"/>
  <c r="Q60" i="16"/>
  <c r="P60" i="16"/>
  <c r="O60" i="16"/>
  <c r="N60" i="16"/>
  <c r="M60" i="16"/>
  <c r="L60" i="16"/>
  <c r="Q59" i="16"/>
  <c r="P59" i="16"/>
  <c r="O59" i="16"/>
  <c r="N59" i="16"/>
  <c r="M59" i="16"/>
  <c r="L59" i="16"/>
  <c r="Q58" i="16"/>
  <c r="P58" i="16"/>
  <c r="O58" i="16"/>
  <c r="N58" i="16"/>
  <c r="M58" i="16"/>
  <c r="L58" i="16"/>
  <c r="Q57" i="16"/>
  <c r="P57" i="16"/>
  <c r="O57" i="16"/>
  <c r="N57" i="16"/>
  <c r="M57" i="16"/>
  <c r="L57" i="16"/>
  <c r="Q56" i="16"/>
  <c r="P56" i="16"/>
  <c r="O56" i="16"/>
  <c r="N56" i="16"/>
  <c r="M56" i="16"/>
  <c r="L56" i="16"/>
  <c r="Q55" i="16"/>
  <c r="P55" i="16"/>
  <c r="O55" i="16"/>
  <c r="N55" i="16"/>
  <c r="M55" i="16"/>
  <c r="L55" i="16"/>
  <c r="Q54" i="16"/>
  <c r="P54" i="16"/>
  <c r="O54" i="16"/>
  <c r="N54" i="16"/>
  <c r="M54" i="16"/>
  <c r="L54" i="16"/>
  <c r="Q53" i="16"/>
  <c r="P53" i="16"/>
  <c r="O53" i="16"/>
  <c r="N53" i="16"/>
  <c r="M53" i="16"/>
  <c r="L53" i="16"/>
  <c r="Q52" i="16"/>
  <c r="P52" i="16"/>
  <c r="O52" i="16"/>
  <c r="N52" i="16"/>
  <c r="M52" i="16"/>
  <c r="L52" i="16"/>
  <c r="Q51" i="16"/>
  <c r="P51" i="16"/>
  <c r="O51" i="16"/>
  <c r="N51" i="16"/>
  <c r="M51" i="16"/>
  <c r="L51" i="16"/>
  <c r="Q50" i="16"/>
  <c r="P50" i="16"/>
  <c r="O50" i="16"/>
  <c r="N50" i="16"/>
  <c r="M50" i="16"/>
  <c r="L50" i="16"/>
  <c r="Q49" i="16"/>
  <c r="P49" i="16"/>
  <c r="O49" i="16"/>
  <c r="N49" i="16"/>
  <c r="M49" i="16"/>
  <c r="L49" i="16"/>
  <c r="Q48" i="16"/>
  <c r="P48" i="16"/>
  <c r="O48" i="16"/>
  <c r="N48" i="16"/>
  <c r="M48" i="16"/>
  <c r="L48" i="16"/>
  <c r="Q47" i="16"/>
  <c r="P47" i="16"/>
  <c r="O47" i="16"/>
  <c r="N47" i="16"/>
  <c r="M47" i="16"/>
  <c r="L47" i="16"/>
  <c r="Q46" i="16"/>
  <c r="P46" i="16"/>
  <c r="O46" i="16"/>
  <c r="N46" i="16"/>
  <c r="M46" i="16"/>
  <c r="L46" i="16"/>
  <c r="Q45" i="16"/>
  <c r="P45" i="16"/>
  <c r="O45" i="16"/>
  <c r="N45" i="16"/>
  <c r="M45" i="16"/>
  <c r="L45" i="16"/>
  <c r="Q44" i="16"/>
  <c r="P44" i="16"/>
  <c r="O44" i="16"/>
  <c r="N44" i="16"/>
  <c r="M44" i="16"/>
  <c r="L44" i="16"/>
  <c r="Q43" i="16"/>
  <c r="P43" i="16"/>
  <c r="O43" i="16"/>
  <c r="N43" i="16"/>
  <c r="M43" i="16"/>
  <c r="L43" i="16"/>
  <c r="Q42" i="16"/>
  <c r="P42" i="16"/>
  <c r="O42" i="16"/>
  <c r="N42" i="16"/>
  <c r="M42" i="16"/>
  <c r="L42" i="16"/>
  <c r="Q41" i="16"/>
  <c r="P41" i="16"/>
  <c r="O41" i="16"/>
  <c r="N41" i="16"/>
  <c r="M41" i="16"/>
  <c r="L41" i="16"/>
  <c r="Q40" i="16"/>
  <c r="P40" i="16"/>
  <c r="O40" i="16"/>
  <c r="N40" i="16"/>
  <c r="M40" i="16"/>
  <c r="L40" i="16"/>
  <c r="Q39" i="16"/>
  <c r="P39" i="16"/>
  <c r="O39" i="16"/>
  <c r="N39" i="16"/>
  <c r="M39" i="16"/>
  <c r="L39" i="16"/>
  <c r="Q38" i="16"/>
  <c r="P38" i="16"/>
  <c r="O38" i="16"/>
  <c r="N38" i="16"/>
  <c r="M38" i="16"/>
  <c r="L38" i="16"/>
  <c r="Q37" i="16"/>
  <c r="P37" i="16"/>
  <c r="O37" i="16"/>
  <c r="N37" i="16"/>
  <c r="M37" i="16"/>
  <c r="L37" i="16"/>
  <c r="Q36" i="16"/>
  <c r="P36" i="16"/>
  <c r="O36" i="16"/>
  <c r="N36" i="16"/>
  <c r="M36" i="16"/>
  <c r="L36" i="16"/>
  <c r="Q35" i="16"/>
  <c r="P35" i="16"/>
  <c r="O35" i="16"/>
  <c r="N35" i="16"/>
  <c r="M35" i="16"/>
  <c r="L35" i="16"/>
  <c r="Q34" i="16"/>
  <c r="P34" i="16"/>
  <c r="O34" i="16"/>
  <c r="N34" i="16"/>
  <c r="M34" i="16"/>
  <c r="L34" i="16"/>
  <c r="Q33" i="16"/>
  <c r="P33" i="16"/>
  <c r="O33" i="16"/>
  <c r="N33" i="16"/>
  <c r="M33" i="16"/>
  <c r="L33" i="16"/>
  <c r="Q32" i="16"/>
  <c r="P32" i="16"/>
  <c r="O32" i="16"/>
  <c r="N32" i="16"/>
  <c r="M32" i="16"/>
  <c r="L32" i="16"/>
  <c r="Q31" i="16"/>
  <c r="P31" i="16"/>
  <c r="O31" i="16"/>
  <c r="N31" i="16"/>
  <c r="M31" i="16"/>
  <c r="L31" i="16"/>
  <c r="Q30" i="16"/>
  <c r="P30" i="16"/>
  <c r="O30" i="16"/>
  <c r="N30" i="16"/>
  <c r="M30" i="16"/>
  <c r="L30" i="16"/>
  <c r="Q29" i="16"/>
  <c r="P29" i="16"/>
  <c r="O29" i="16"/>
  <c r="N29" i="16"/>
  <c r="M29" i="16"/>
  <c r="L29" i="16"/>
  <c r="Q28" i="16"/>
  <c r="P28" i="16"/>
  <c r="O28" i="16"/>
  <c r="N28" i="16"/>
  <c r="M28" i="16"/>
  <c r="L28" i="16"/>
  <c r="Q27" i="16"/>
  <c r="P27" i="16"/>
  <c r="O27" i="16"/>
  <c r="N27" i="16"/>
  <c r="M27" i="16"/>
  <c r="L27" i="16"/>
  <c r="Q26" i="16"/>
  <c r="P26" i="16"/>
  <c r="O26" i="16"/>
  <c r="N26" i="16"/>
  <c r="M26" i="16"/>
  <c r="L26" i="16"/>
  <c r="Q25" i="16"/>
  <c r="P25" i="16"/>
  <c r="O25" i="16"/>
  <c r="N25" i="16"/>
  <c r="M25" i="16"/>
  <c r="L25" i="16"/>
  <c r="Q24" i="16"/>
  <c r="P24" i="16"/>
  <c r="O24" i="16"/>
  <c r="N24" i="16"/>
  <c r="M24" i="16"/>
  <c r="L24" i="16"/>
  <c r="Q23" i="16"/>
  <c r="P23" i="16"/>
  <c r="O23" i="16"/>
  <c r="N23" i="16"/>
  <c r="M23" i="16"/>
  <c r="L23" i="16"/>
  <c r="Q22" i="16"/>
  <c r="P22" i="16"/>
  <c r="O22" i="16"/>
  <c r="N22" i="16"/>
  <c r="M22" i="16"/>
  <c r="L22" i="16"/>
  <c r="Q21" i="16"/>
  <c r="P21" i="16"/>
  <c r="O21" i="16"/>
  <c r="N21" i="16"/>
  <c r="M21" i="16"/>
  <c r="L21" i="16"/>
  <c r="Q20" i="16"/>
  <c r="P20" i="16"/>
  <c r="O20" i="16"/>
  <c r="N20" i="16"/>
  <c r="M20" i="16"/>
  <c r="L20" i="16"/>
  <c r="Q19" i="16"/>
  <c r="P19" i="16"/>
  <c r="O19" i="16"/>
  <c r="N19" i="16"/>
  <c r="M19" i="16"/>
  <c r="L19" i="16"/>
  <c r="Q18" i="16"/>
  <c r="P18" i="16"/>
  <c r="O18" i="16"/>
  <c r="N18" i="16"/>
  <c r="M18" i="16"/>
  <c r="L18" i="16"/>
  <c r="Q17" i="16"/>
  <c r="P17" i="16"/>
  <c r="O17" i="16"/>
  <c r="N17" i="16"/>
  <c r="M17" i="16"/>
  <c r="L17" i="16"/>
  <c r="Q16" i="16"/>
  <c r="P16" i="16"/>
  <c r="O16" i="16"/>
  <c r="N16" i="16"/>
  <c r="M16" i="16"/>
  <c r="L16" i="16"/>
  <c r="Q15" i="16"/>
  <c r="P15" i="16"/>
  <c r="O15" i="16"/>
  <c r="N15" i="16"/>
  <c r="M15" i="16"/>
  <c r="L15" i="16"/>
  <c r="Q14" i="16"/>
  <c r="P14" i="16"/>
  <c r="O14" i="16"/>
  <c r="N14" i="16"/>
  <c r="M14" i="16"/>
  <c r="L14" i="16"/>
  <c r="Q13" i="16"/>
  <c r="P13" i="16"/>
  <c r="O13" i="16"/>
  <c r="N13" i="16"/>
  <c r="F4" i="16" s="1"/>
  <c r="M13" i="16"/>
  <c r="L13" i="16"/>
  <c r="Q12" i="16"/>
  <c r="P12" i="16"/>
  <c r="O12" i="16"/>
  <c r="N12" i="16"/>
  <c r="M12" i="16"/>
  <c r="L12" i="16"/>
  <c r="H5" i="16"/>
  <c r="G5" i="16"/>
  <c r="F5" i="16"/>
  <c r="E5" i="16"/>
  <c r="D5" i="16"/>
  <c r="D4" i="2"/>
  <c r="D3" i="2"/>
  <c r="H19" i="2"/>
  <c r="I19" i="2"/>
  <c r="J19" i="2"/>
  <c r="K19" i="2"/>
  <c r="G19" i="2"/>
  <c r="H18" i="2"/>
  <c r="I18" i="2"/>
  <c r="J18" i="2"/>
  <c r="K18" i="2"/>
  <c r="G18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H99" i="1"/>
  <c r="H91" i="1"/>
  <c r="H92" i="1"/>
  <c r="H103" i="1"/>
  <c r="H124" i="1"/>
  <c r="H101" i="1"/>
  <c r="H120" i="1"/>
  <c r="H25" i="1"/>
  <c r="H55" i="1"/>
  <c r="H45" i="1"/>
  <c r="H46" i="1"/>
  <c r="E4" i="16" l="1"/>
  <c r="G4" i="16"/>
  <c r="D4" i="16"/>
  <c r="H4" i="16"/>
  <c r="R12" i="14"/>
  <c r="S12" i="14" s="1"/>
  <c r="T12" i="14" s="1"/>
  <c r="R11" i="14"/>
  <c r="T11" i="14" s="1"/>
  <c r="R10" i="14"/>
  <c r="T10" i="14" s="1"/>
  <c r="R9" i="14"/>
  <c r="T9" i="14" s="1"/>
  <c r="E12" i="8"/>
  <c r="B12" i="8"/>
  <c r="B10" i="8" s="1"/>
  <c r="D7" i="2"/>
  <c r="H102" i="1"/>
  <c r="H57" i="1"/>
  <c r="H122" i="1"/>
  <c r="H61" i="1"/>
  <c r="C12" i="8" l="1"/>
  <c r="D12" i="8" s="1"/>
  <c r="R8" i="14" s="1"/>
  <c r="T8" i="14" s="1"/>
  <c r="R6" i="14"/>
  <c r="S6" i="14" s="1"/>
  <c r="T6" i="14" s="1"/>
  <c r="R7" i="14"/>
  <c r="T7" i="14" s="1"/>
  <c r="C4" i="15" l="1"/>
  <c r="D4" i="15"/>
  <c r="E4" i="15"/>
  <c r="F4" i="15"/>
  <c r="J38" i="14"/>
  <c r="J8" i="14"/>
  <c r="N16" i="14"/>
  <c r="N38" i="14" s="1"/>
  <c r="M16" i="14"/>
  <c r="M38" i="14" s="1"/>
  <c r="D16" i="14"/>
  <c r="E16" i="14"/>
  <c r="F16" i="14"/>
  <c r="G16" i="14"/>
  <c r="C16" i="14"/>
  <c r="B3" i="15" s="1"/>
  <c r="C8" i="14"/>
  <c r="L13" i="13"/>
  <c r="M13" i="13"/>
  <c r="N13" i="13"/>
  <c r="O13" i="13"/>
  <c r="P13" i="13"/>
  <c r="Q13" i="13"/>
  <c r="L14" i="13"/>
  <c r="M14" i="13"/>
  <c r="N14" i="13"/>
  <c r="O14" i="13"/>
  <c r="P14" i="13"/>
  <c r="Q14" i="13"/>
  <c r="L15" i="13"/>
  <c r="M15" i="13"/>
  <c r="N15" i="13"/>
  <c r="O15" i="13"/>
  <c r="P15" i="13"/>
  <c r="Q15" i="13"/>
  <c r="L16" i="13"/>
  <c r="M16" i="13"/>
  <c r="N16" i="13"/>
  <c r="O16" i="13"/>
  <c r="P16" i="13"/>
  <c r="Q16" i="13"/>
  <c r="L17" i="13"/>
  <c r="M17" i="13"/>
  <c r="N17" i="13"/>
  <c r="O17" i="13"/>
  <c r="P17" i="13"/>
  <c r="Q17" i="13"/>
  <c r="L18" i="13"/>
  <c r="M18" i="13"/>
  <c r="N18" i="13"/>
  <c r="O18" i="13"/>
  <c r="P18" i="13"/>
  <c r="Q18" i="13"/>
  <c r="L19" i="13"/>
  <c r="M19" i="13"/>
  <c r="N19" i="13"/>
  <c r="O19" i="13"/>
  <c r="P19" i="13"/>
  <c r="Q19" i="13"/>
  <c r="L20" i="13"/>
  <c r="M20" i="13"/>
  <c r="N20" i="13"/>
  <c r="O20" i="13"/>
  <c r="P20" i="13"/>
  <c r="Q20" i="13"/>
  <c r="L21" i="13"/>
  <c r="M21" i="13"/>
  <c r="N21" i="13"/>
  <c r="O21" i="13"/>
  <c r="P21" i="13"/>
  <c r="Q21" i="13"/>
  <c r="L22" i="13"/>
  <c r="M22" i="13"/>
  <c r="N22" i="13"/>
  <c r="O22" i="13"/>
  <c r="P22" i="13"/>
  <c r="Q22" i="13"/>
  <c r="L23" i="13"/>
  <c r="M23" i="13"/>
  <c r="N23" i="13"/>
  <c r="O23" i="13"/>
  <c r="P23" i="13"/>
  <c r="Q23" i="13"/>
  <c r="L24" i="13"/>
  <c r="M24" i="13"/>
  <c r="N24" i="13"/>
  <c r="O24" i="13"/>
  <c r="P24" i="13"/>
  <c r="Q24" i="13"/>
  <c r="L25" i="13"/>
  <c r="M25" i="13"/>
  <c r="N25" i="13"/>
  <c r="O25" i="13"/>
  <c r="P25" i="13"/>
  <c r="Q25" i="13"/>
  <c r="L26" i="13"/>
  <c r="M26" i="13"/>
  <c r="N26" i="13"/>
  <c r="O26" i="13"/>
  <c r="P26" i="13"/>
  <c r="Q26" i="13"/>
  <c r="L27" i="13"/>
  <c r="M27" i="13"/>
  <c r="N27" i="13"/>
  <c r="O27" i="13"/>
  <c r="P27" i="13"/>
  <c r="Q27" i="13"/>
  <c r="L28" i="13"/>
  <c r="M28" i="13"/>
  <c r="N28" i="13"/>
  <c r="O28" i="13"/>
  <c r="P28" i="13"/>
  <c r="Q28" i="13"/>
  <c r="L29" i="13"/>
  <c r="M29" i="13"/>
  <c r="N29" i="13"/>
  <c r="O29" i="13"/>
  <c r="P29" i="13"/>
  <c r="Q29" i="13"/>
  <c r="L30" i="13"/>
  <c r="M30" i="13"/>
  <c r="N30" i="13"/>
  <c r="O30" i="13"/>
  <c r="P30" i="13"/>
  <c r="Q30" i="13"/>
  <c r="L31" i="13"/>
  <c r="M31" i="13"/>
  <c r="N31" i="13"/>
  <c r="O31" i="13"/>
  <c r="P31" i="13"/>
  <c r="Q31" i="13"/>
  <c r="L32" i="13"/>
  <c r="M32" i="13"/>
  <c r="N32" i="13"/>
  <c r="O32" i="13"/>
  <c r="P32" i="13"/>
  <c r="Q32" i="13"/>
  <c r="L33" i="13"/>
  <c r="M33" i="13"/>
  <c r="N33" i="13"/>
  <c r="O33" i="13"/>
  <c r="P33" i="13"/>
  <c r="Q33" i="13"/>
  <c r="L34" i="13"/>
  <c r="M34" i="13"/>
  <c r="N34" i="13"/>
  <c r="O34" i="13"/>
  <c r="P34" i="13"/>
  <c r="Q34" i="13"/>
  <c r="L35" i="13"/>
  <c r="M35" i="13"/>
  <c r="N35" i="13"/>
  <c r="O35" i="13"/>
  <c r="P35" i="13"/>
  <c r="Q35" i="13"/>
  <c r="L36" i="13"/>
  <c r="M36" i="13"/>
  <c r="N36" i="13"/>
  <c r="O36" i="13"/>
  <c r="P36" i="13"/>
  <c r="Q36" i="13"/>
  <c r="L37" i="13"/>
  <c r="M37" i="13"/>
  <c r="N37" i="13"/>
  <c r="O37" i="13"/>
  <c r="P37" i="13"/>
  <c r="Q37" i="13"/>
  <c r="L38" i="13"/>
  <c r="M38" i="13"/>
  <c r="N38" i="13"/>
  <c r="O38" i="13"/>
  <c r="P38" i="13"/>
  <c r="Q38" i="13"/>
  <c r="L39" i="13"/>
  <c r="M39" i="13"/>
  <c r="N39" i="13"/>
  <c r="O39" i="13"/>
  <c r="P39" i="13"/>
  <c r="Q39" i="13"/>
  <c r="L40" i="13"/>
  <c r="M40" i="13"/>
  <c r="N40" i="13"/>
  <c r="O40" i="13"/>
  <c r="P40" i="13"/>
  <c r="Q40" i="13"/>
  <c r="L41" i="13"/>
  <c r="M41" i="13"/>
  <c r="N41" i="13"/>
  <c r="O41" i="13"/>
  <c r="P41" i="13"/>
  <c r="Q41" i="13"/>
  <c r="L42" i="13"/>
  <c r="M42" i="13"/>
  <c r="N42" i="13"/>
  <c r="O42" i="13"/>
  <c r="P42" i="13"/>
  <c r="Q42" i="13"/>
  <c r="L43" i="13"/>
  <c r="M43" i="13"/>
  <c r="N43" i="13"/>
  <c r="O43" i="13"/>
  <c r="P43" i="13"/>
  <c r="Q43" i="13"/>
  <c r="L44" i="13"/>
  <c r="M44" i="13"/>
  <c r="N44" i="13"/>
  <c r="O44" i="13"/>
  <c r="P44" i="13"/>
  <c r="Q44" i="13"/>
  <c r="L45" i="13"/>
  <c r="M45" i="13"/>
  <c r="N45" i="13"/>
  <c r="O45" i="13"/>
  <c r="P45" i="13"/>
  <c r="Q45" i="13"/>
  <c r="L46" i="13"/>
  <c r="M46" i="13"/>
  <c r="N46" i="13"/>
  <c r="O46" i="13"/>
  <c r="P46" i="13"/>
  <c r="Q46" i="13"/>
  <c r="L47" i="13"/>
  <c r="M47" i="13"/>
  <c r="N47" i="13"/>
  <c r="O47" i="13"/>
  <c r="P47" i="13"/>
  <c r="Q47" i="13"/>
  <c r="L48" i="13"/>
  <c r="M48" i="13"/>
  <c r="N48" i="13"/>
  <c r="O48" i="13"/>
  <c r="P48" i="13"/>
  <c r="Q48" i="13"/>
  <c r="L49" i="13"/>
  <c r="M49" i="13"/>
  <c r="N49" i="13"/>
  <c r="O49" i="13"/>
  <c r="P49" i="13"/>
  <c r="Q49" i="13"/>
  <c r="L50" i="13"/>
  <c r="M50" i="13"/>
  <c r="N50" i="13"/>
  <c r="O50" i="13"/>
  <c r="P50" i="13"/>
  <c r="Q50" i="13"/>
  <c r="L51" i="13"/>
  <c r="M51" i="13"/>
  <c r="N51" i="13"/>
  <c r="O51" i="13"/>
  <c r="P51" i="13"/>
  <c r="Q51" i="13"/>
  <c r="L52" i="13"/>
  <c r="M52" i="13"/>
  <c r="N52" i="13"/>
  <c r="O52" i="13"/>
  <c r="P52" i="13"/>
  <c r="Q52" i="13"/>
  <c r="L53" i="13"/>
  <c r="M53" i="13"/>
  <c r="N53" i="13"/>
  <c r="O53" i="13"/>
  <c r="P53" i="13"/>
  <c r="Q53" i="13"/>
  <c r="L54" i="13"/>
  <c r="M54" i="13"/>
  <c r="N54" i="13"/>
  <c r="O54" i="13"/>
  <c r="P54" i="13"/>
  <c r="Q54" i="13"/>
  <c r="L55" i="13"/>
  <c r="M55" i="13"/>
  <c r="N55" i="13"/>
  <c r="O55" i="13"/>
  <c r="P55" i="13"/>
  <c r="Q55" i="13"/>
  <c r="L56" i="13"/>
  <c r="M56" i="13"/>
  <c r="N56" i="13"/>
  <c r="O56" i="13"/>
  <c r="P56" i="13"/>
  <c r="Q56" i="13"/>
  <c r="L57" i="13"/>
  <c r="M57" i="13"/>
  <c r="N57" i="13"/>
  <c r="O57" i="13"/>
  <c r="P57" i="13"/>
  <c r="Q57" i="13"/>
  <c r="L58" i="13"/>
  <c r="M58" i="13"/>
  <c r="N58" i="13"/>
  <c r="O58" i="13"/>
  <c r="P58" i="13"/>
  <c r="Q58" i="13"/>
  <c r="L59" i="13"/>
  <c r="M59" i="13"/>
  <c r="N59" i="13"/>
  <c r="O59" i="13"/>
  <c r="P59" i="13"/>
  <c r="Q59" i="13"/>
  <c r="L60" i="13"/>
  <c r="M60" i="13"/>
  <c r="N60" i="13"/>
  <c r="O60" i="13"/>
  <c r="P60" i="13"/>
  <c r="Q60" i="13"/>
  <c r="L61" i="13"/>
  <c r="M61" i="13"/>
  <c r="N61" i="13"/>
  <c r="O61" i="13"/>
  <c r="P61" i="13"/>
  <c r="Q61" i="13"/>
  <c r="L62" i="13"/>
  <c r="M62" i="13"/>
  <c r="N62" i="13"/>
  <c r="O62" i="13"/>
  <c r="P62" i="13"/>
  <c r="Q62" i="13"/>
  <c r="L63" i="13"/>
  <c r="M63" i="13"/>
  <c r="N63" i="13"/>
  <c r="O63" i="13"/>
  <c r="P63" i="13"/>
  <c r="Q63" i="13"/>
  <c r="L64" i="13"/>
  <c r="M64" i="13"/>
  <c r="N64" i="13"/>
  <c r="O64" i="13"/>
  <c r="P64" i="13"/>
  <c r="Q64" i="13"/>
  <c r="L65" i="13"/>
  <c r="M65" i="13"/>
  <c r="N65" i="13"/>
  <c r="O65" i="13"/>
  <c r="P65" i="13"/>
  <c r="Q65" i="13"/>
  <c r="L66" i="13"/>
  <c r="M66" i="13"/>
  <c r="N66" i="13"/>
  <c r="O66" i="13"/>
  <c r="P66" i="13"/>
  <c r="Q66" i="13"/>
  <c r="L67" i="13"/>
  <c r="M67" i="13"/>
  <c r="N67" i="13"/>
  <c r="O67" i="13"/>
  <c r="P67" i="13"/>
  <c r="Q67" i="13"/>
  <c r="L68" i="13"/>
  <c r="M68" i="13"/>
  <c r="N68" i="13"/>
  <c r="O68" i="13"/>
  <c r="P68" i="13"/>
  <c r="Q68" i="13"/>
  <c r="L69" i="13"/>
  <c r="M69" i="13"/>
  <c r="N69" i="13"/>
  <c r="O69" i="13"/>
  <c r="P69" i="13"/>
  <c r="Q69" i="13"/>
  <c r="L70" i="13"/>
  <c r="M70" i="13"/>
  <c r="N70" i="13"/>
  <c r="O70" i="13"/>
  <c r="P70" i="13"/>
  <c r="Q70" i="13"/>
  <c r="L71" i="13"/>
  <c r="M71" i="13"/>
  <c r="N71" i="13"/>
  <c r="O71" i="13"/>
  <c r="P71" i="13"/>
  <c r="Q71" i="13"/>
  <c r="L72" i="13"/>
  <c r="M72" i="13"/>
  <c r="N72" i="13"/>
  <c r="O72" i="13"/>
  <c r="P72" i="13"/>
  <c r="Q72" i="13"/>
  <c r="L73" i="13"/>
  <c r="M73" i="13"/>
  <c r="N73" i="13"/>
  <c r="O73" i="13"/>
  <c r="P73" i="13"/>
  <c r="Q73" i="13"/>
  <c r="L74" i="13"/>
  <c r="M74" i="13"/>
  <c r="N74" i="13"/>
  <c r="O74" i="13"/>
  <c r="P74" i="13"/>
  <c r="Q74" i="13"/>
  <c r="L75" i="13"/>
  <c r="M75" i="13"/>
  <c r="N75" i="13"/>
  <c r="O75" i="13"/>
  <c r="P75" i="13"/>
  <c r="Q75" i="13"/>
  <c r="L76" i="13"/>
  <c r="M76" i="13"/>
  <c r="N76" i="13"/>
  <c r="O76" i="13"/>
  <c r="P76" i="13"/>
  <c r="Q76" i="13"/>
  <c r="L77" i="13"/>
  <c r="M77" i="13"/>
  <c r="N77" i="13"/>
  <c r="O77" i="13"/>
  <c r="P77" i="13"/>
  <c r="Q77" i="13"/>
  <c r="L78" i="13"/>
  <c r="M78" i="13"/>
  <c r="N78" i="13"/>
  <c r="O78" i="13"/>
  <c r="P78" i="13"/>
  <c r="Q78" i="13"/>
  <c r="L79" i="13"/>
  <c r="M79" i="13"/>
  <c r="N79" i="13"/>
  <c r="O79" i="13"/>
  <c r="P79" i="13"/>
  <c r="Q79" i="13"/>
  <c r="L80" i="13"/>
  <c r="M80" i="13"/>
  <c r="N80" i="13"/>
  <c r="O80" i="13"/>
  <c r="P80" i="13"/>
  <c r="Q80" i="13"/>
  <c r="L81" i="13"/>
  <c r="M81" i="13"/>
  <c r="N81" i="13"/>
  <c r="O81" i="13"/>
  <c r="P81" i="13"/>
  <c r="Q81" i="13"/>
  <c r="L82" i="13"/>
  <c r="M82" i="13"/>
  <c r="N82" i="13"/>
  <c r="O82" i="13"/>
  <c r="P82" i="13"/>
  <c r="Q82" i="13"/>
  <c r="L83" i="13"/>
  <c r="M83" i="13"/>
  <c r="N83" i="13"/>
  <c r="O83" i="13"/>
  <c r="P83" i="13"/>
  <c r="Q83" i="13"/>
  <c r="L84" i="13"/>
  <c r="M84" i="13"/>
  <c r="N84" i="13"/>
  <c r="O84" i="13"/>
  <c r="P84" i="13"/>
  <c r="Q84" i="13"/>
  <c r="L85" i="13"/>
  <c r="M85" i="13"/>
  <c r="N85" i="13"/>
  <c r="O85" i="13"/>
  <c r="P85" i="13"/>
  <c r="Q85" i="13"/>
  <c r="L86" i="13"/>
  <c r="M86" i="13"/>
  <c r="N86" i="13"/>
  <c r="O86" i="13"/>
  <c r="P86" i="13"/>
  <c r="Q86" i="13"/>
  <c r="L87" i="13"/>
  <c r="M87" i="13"/>
  <c r="N87" i="13"/>
  <c r="O87" i="13"/>
  <c r="P87" i="13"/>
  <c r="Q87" i="13"/>
  <c r="L88" i="13"/>
  <c r="M88" i="13"/>
  <c r="N88" i="13"/>
  <c r="O88" i="13"/>
  <c r="P88" i="13"/>
  <c r="Q88" i="13"/>
  <c r="L89" i="13"/>
  <c r="M89" i="13"/>
  <c r="N89" i="13"/>
  <c r="O89" i="13"/>
  <c r="P89" i="13"/>
  <c r="Q89" i="13"/>
  <c r="L90" i="13"/>
  <c r="M90" i="13"/>
  <c r="N90" i="13"/>
  <c r="O90" i="13"/>
  <c r="P90" i="13"/>
  <c r="Q90" i="13"/>
  <c r="L91" i="13"/>
  <c r="M91" i="13"/>
  <c r="N91" i="13"/>
  <c r="O91" i="13"/>
  <c r="P91" i="13"/>
  <c r="Q91" i="13"/>
  <c r="L92" i="13"/>
  <c r="M92" i="13"/>
  <c r="N92" i="13"/>
  <c r="O92" i="13"/>
  <c r="P92" i="13"/>
  <c r="Q92" i="13"/>
  <c r="L93" i="13"/>
  <c r="M93" i="13"/>
  <c r="N93" i="13"/>
  <c r="O93" i="13"/>
  <c r="P93" i="13"/>
  <c r="Q93" i="13"/>
  <c r="L94" i="13"/>
  <c r="M94" i="13"/>
  <c r="N94" i="13"/>
  <c r="O94" i="13"/>
  <c r="P94" i="13"/>
  <c r="Q94" i="13"/>
  <c r="L95" i="13"/>
  <c r="M95" i="13"/>
  <c r="N95" i="13"/>
  <c r="O95" i="13"/>
  <c r="P95" i="13"/>
  <c r="Q95" i="13"/>
  <c r="L96" i="13"/>
  <c r="M96" i="13"/>
  <c r="N96" i="13"/>
  <c r="O96" i="13"/>
  <c r="P96" i="13"/>
  <c r="Q96" i="13"/>
  <c r="L97" i="13"/>
  <c r="M97" i="13"/>
  <c r="N97" i="13"/>
  <c r="O97" i="13"/>
  <c r="P97" i="13"/>
  <c r="Q97" i="13"/>
  <c r="L98" i="13"/>
  <c r="M98" i="13"/>
  <c r="N98" i="13"/>
  <c r="O98" i="13"/>
  <c r="P98" i="13"/>
  <c r="Q98" i="13"/>
  <c r="L99" i="13"/>
  <c r="M99" i="13"/>
  <c r="N99" i="13"/>
  <c r="O99" i="13"/>
  <c r="P99" i="13"/>
  <c r="Q99" i="13"/>
  <c r="L100" i="13"/>
  <c r="M100" i="13"/>
  <c r="N100" i="13"/>
  <c r="O100" i="13"/>
  <c r="P100" i="13"/>
  <c r="Q100" i="13"/>
  <c r="L101" i="13"/>
  <c r="M101" i="13"/>
  <c r="N101" i="13"/>
  <c r="O101" i="13"/>
  <c r="P101" i="13"/>
  <c r="Q101" i="13"/>
  <c r="L102" i="13"/>
  <c r="M102" i="13"/>
  <c r="N102" i="13"/>
  <c r="O102" i="13"/>
  <c r="P102" i="13"/>
  <c r="Q102" i="13"/>
  <c r="L103" i="13"/>
  <c r="M103" i="13"/>
  <c r="N103" i="13"/>
  <c r="O103" i="13"/>
  <c r="P103" i="13"/>
  <c r="Q103" i="13"/>
  <c r="L104" i="13"/>
  <c r="M104" i="13"/>
  <c r="N104" i="13"/>
  <c r="O104" i="13"/>
  <c r="P104" i="13"/>
  <c r="Q104" i="13"/>
  <c r="L105" i="13"/>
  <c r="M105" i="13"/>
  <c r="N105" i="13"/>
  <c r="O105" i="13"/>
  <c r="P105" i="13"/>
  <c r="Q105" i="13"/>
  <c r="L106" i="13"/>
  <c r="M106" i="13"/>
  <c r="N106" i="13"/>
  <c r="O106" i="13"/>
  <c r="P106" i="13"/>
  <c r="Q106" i="13"/>
  <c r="L107" i="13"/>
  <c r="M107" i="13"/>
  <c r="N107" i="13"/>
  <c r="O107" i="13"/>
  <c r="P107" i="13"/>
  <c r="Q107" i="13"/>
  <c r="L108" i="13"/>
  <c r="M108" i="13"/>
  <c r="N108" i="13"/>
  <c r="O108" i="13"/>
  <c r="P108" i="13"/>
  <c r="Q108" i="13"/>
  <c r="L109" i="13"/>
  <c r="M109" i="13"/>
  <c r="N109" i="13"/>
  <c r="O109" i="13"/>
  <c r="P109" i="13"/>
  <c r="Q109" i="13"/>
  <c r="L110" i="13"/>
  <c r="M110" i="13"/>
  <c r="N110" i="13"/>
  <c r="O110" i="13"/>
  <c r="P110" i="13"/>
  <c r="Q110" i="13"/>
  <c r="L111" i="13"/>
  <c r="M111" i="13"/>
  <c r="N111" i="13"/>
  <c r="O111" i="13"/>
  <c r="P111" i="13"/>
  <c r="Q111" i="13"/>
  <c r="L112" i="13"/>
  <c r="M112" i="13"/>
  <c r="N112" i="13"/>
  <c r="O112" i="13"/>
  <c r="P112" i="13"/>
  <c r="Q112" i="13"/>
  <c r="L113" i="13"/>
  <c r="M113" i="13"/>
  <c r="N113" i="13"/>
  <c r="O113" i="13"/>
  <c r="P113" i="13"/>
  <c r="Q113" i="13"/>
  <c r="L114" i="13"/>
  <c r="M114" i="13"/>
  <c r="N114" i="13"/>
  <c r="O114" i="13"/>
  <c r="P114" i="13"/>
  <c r="Q114" i="13"/>
  <c r="L115" i="13"/>
  <c r="M115" i="13"/>
  <c r="N115" i="13"/>
  <c r="O115" i="13"/>
  <c r="P115" i="13"/>
  <c r="Q115" i="13"/>
  <c r="L116" i="13"/>
  <c r="M116" i="13"/>
  <c r="N116" i="13"/>
  <c r="O116" i="13"/>
  <c r="P116" i="13"/>
  <c r="Q116" i="13"/>
  <c r="L117" i="13"/>
  <c r="M117" i="13"/>
  <c r="N117" i="13"/>
  <c r="O117" i="13"/>
  <c r="P117" i="13"/>
  <c r="Q117" i="13"/>
  <c r="L118" i="13"/>
  <c r="M118" i="13"/>
  <c r="N118" i="13"/>
  <c r="O118" i="13"/>
  <c r="P118" i="13"/>
  <c r="Q118" i="13"/>
  <c r="L119" i="13"/>
  <c r="M119" i="13"/>
  <c r="N119" i="13"/>
  <c r="O119" i="13"/>
  <c r="P119" i="13"/>
  <c r="Q119" i="13"/>
  <c r="L120" i="13"/>
  <c r="M120" i="13"/>
  <c r="N120" i="13"/>
  <c r="O120" i="13"/>
  <c r="P120" i="13"/>
  <c r="Q120" i="13"/>
  <c r="L121" i="13"/>
  <c r="M121" i="13"/>
  <c r="N121" i="13"/>
  <c r="O121" i="13"/>
  <c r="P121" i="13"/>
  <c r="Q121" i="13"/>
  <c r="L122" i="13"/>
  <c r="M122" i="13"/>
  <c r="N122" i="13"/>
  <c r="O122" i="13"/>
  <c r="P122" i="13"/>
  <c r="Q122" i="13"/>
  <c r="L123" i="13"/>
  <c r="M123" i="13"/>
  <c r="N123" i="13"/>
  <c r="O123" i="13"/>
  <c r="P123" i="13"/>
  <c r="Q123" i="13"/>
  <c r="L124" i="13"/>
  <c r="M124" i="13"/>
  <c r="N124" i="13"/>
  <c r="O124" i="13"/>
  <c r="P124" i="13"/>
  <c r="Q124" i="13"/>
  <c r="L125" i="13"/>
  <c r="M125" i="13"/>
  <c r="N125" i="13"/>
  <c r="O125" i="13"/>
  <c r="P125" i="13"/>
  <c r="Q125" i="13"/>
  <c r="L126" i="13"/>
  <c r="M126" i="13"/>
  <c r="N126" i="13"/>
  <c r="O126" i="13"/>
  <c r="P126" i="13"/>
  <c r="Q126" i="13"/>
  <c r="L127" i="13"/>
  <c r="M127" i="13"/>
  <c r="N127" i="13"/>
  <c r="O127" i="13"/>
  <c r="P127" i="13"/>
  <c r="Q127" i="13"/>
  <c r="L128" i="13"/>
  <c r="M128" i="13"/>
  <c r="N128" i="13"/>
  <c r="O128" i="13"/>
  <c r="P128" i="13"/>
  <c r="Q128" i="13"/>
  <c r="L129" i="13"/>
  <c r="M129" i="13"/>
  <c r="N129" i="13"/>
  <c r="O129" i="13"/>
  <c r="P129" i="13"/>
  <c r="Q129" i="13"/>
  <c r="L130" i="13"/>
  <c r="M130" i="13"/>
  <c r="N130" i="13"/>
  <c r="O130" i="13"/>
  <c r="P130" i="13"/>
  <c r="Q130" i="13"/>
  <c r="L131" i="13"/>
  <c r="M131" i="13"/>
  <c r="N131" i="13"/>
  <c r="O131" i="13"/>
  <c r="P131" i="13"/>
  <c r="Q131" i="13"/>
  <c r="L132" i="13"/>
  <c r="M132" i="13"/>
  <c r="N132" i="13"/>
  <c r="O132" i="13"/>
  <c r="P132" i="13"/>
  <c r="Q132" i="13"/>
  <c r="L133" i="13"/>
  <c r="M133" i="13"/>
  <c r="N133" i="13"/>
  <c r="O133" i="13"/>
  <c r="P133" i="13"/>
  <c r="Q133" i="13"/>
  <c r="L134" i="13"/>
  <c r="M134" i="13"/>
  <c r="N134" i="13"/>
  <c r="O134" i="13"/>
  <c r="P134" i="13"/>
  <c r="Q134" i="13"/>
  <c r="L135" i="13"/>
  <c r="M135" i="13"/>
  <c r="N135" i="13"/>
  <c r="O135" i="13"/>
  <c r="P135" i="13"/>
  <c r="Q135" i="13"/>
  <c r="L136" i="13"/>
  <c r="M136" i="13"/>
  <c r="N136" i="13"/>
  <c r="O136" i="13"/>
  <c r="P136" i="13"/>
  <c r="Q136" i="13"/>
  <c r="L137" i="13"/>
  <c r="M137" i="13"/>
  <c r="N137" i="13"/>
  <c r="O137" i="13"/>
  <c r="P137" i="13"/>
  <c r="Q137" i="13"/>
  <c r="L138" i="13"/>
  <c r="M138" i="13"/>
  <c r="N138" i="13"/>
  <c r="O138" i="13"/>
  <c r="P138" i="13"/>
  <c r="Q138" i="13"/>
  <c r="L139" i="13"/>
  <c r="M139" i="13"/>
  <c r="N139" i="13"/>
  <c r="O139" i="13"/>
  <c r="P139" i="13"/>
  <c r="Q139" i="13"/>
  <c r="L140" i="13"/>
  <c r="M140" i="13"/>
  <c r="N140" i="13"/>
  <c r="O140" i="13"/>
  <c r="P140" i="13"/>
  <c r="Q140" i="13"/>
  <c r="L141" i="13"/>
  <c r="M141" i="13"/>
  <c r="N141" i="13"/>
  <c r="O141" i="13"/>
  <c r="P141" i="13"/>
  <c r="Q141" i="13"/>
  <c r="L142" i="13"/>
  <c r="M142" i="13"/>
  <c r="N142" i="13"/>
  <c r="O142" i="13"/>
  <c r="P142" i="13"/>
  <c r="Q142" i="13"/>
  <c r="L143" i="13"/>
  <c r="M143" i="13"/>
  <c r="N143" i="13"/>
  <c r="O143" i="13"/>
  <c r="P143" i="13"/>
  <c r="Q143" i="13"/>
  <c r="L144" i="13"/>
  <c r="M144" i="13"/>
  <c r="N144" i="13"/>
  <c r="O144" i="13"/>
  <c r="P144" i="13"/>
  <c r="Q144" i="13"/>
  <c r="L145" i="13"/>
  <c r="M145" i="13"/>
  <c r="N145" i="13"/>
  <c r="O145" i="13"/>
  <c r="P145" i="13"/>
  <c r="Q145" i="13"/>
  <c r="L146" i="13"/>
  <c r="M146" i="13"/>
  <c r="N146" i="13"/>
  <c r="O146" i="13"/>
  <c r="P146" i="13"/>
  <c r="Q146" i="13"/>
  <c r="L147" i="13"/>
  <c r="M147" i="13"/>
  <c r="N147" i="13"/>
  <c r="O147" i="13"/>
  <c r="P147" i="13"/>
  <c r="Q147" i="13"/>
  <c r="L148" i="13"/>
  <c r="M148" i="13"/>
  <c r="N148" i="13"/>
  <c r="O148" i="13"/>
  <c r="P148" i="13"/>
  <c r="Q148" i="13"/>
  <c r="L149" i="13"/>
  <c r="M149" i="13"/>
  <c r="N149" i="13"/>
  <c r="O149" i="13"/>
  <c r="P149" i="13"/>
  <c r="Q149" i="13"/>
  <c r="L150" i="13"/>
  <c r="M150" i="13"/>
  <c r="N150" i="13"/>
  <c r="O150" i="13"/>
  <c r="P150" i="13"/>
  <c r="Q150" i="13"/>
  <c r="L151" i="13"/>
  <c r="M151" i="13"/>
  <c r="N151" i="13"/>
  <c r="O151" i="13"/>
  <c r="P151" i="13"/>
  <c r="Q151" i="13"/>
  <c r="L152" i="13"/>
  <c r="M152" i="13"/>
  <c r="N152" i="13"/>
  <c r="O152" i="13"/>
  <c r="P152" i="13"/>
  <c r="Q152" i="13"/>
  <c r="L153" i="13"/>
  <c r="M153" i="13"/>
  <c r="N153" i="13"/>
  <c r="O153" i="13"/>
  <c r="P153" i="13"/>
  <c r="Q153" i="13"/>
  <c r="L154" i="13"/>
  <c r="M154" i="13"/>
  <c r="N154" i="13"/>
  <c r="O154" i="13"/>
  <c r="P154" i="13"/>
  <c r="Q154" i="13"/>
  <c r="L155" i="13"/>
  <c r="M155" i="13"/>
  <c r="N155" i="13"/>
  <c r="O155" i="13"/>
  <c r="P155" i="13"/>
  <c r="Q155" i="13"/>
  <c r="L156" i="13"/>
  <c r="M156" i="13"/>
  <c r="N156" i="13"/>
  <c r="O156" i="13"/>
  <c r="P156" i="13"/>
  <c r="Q156" i="13"/>
  <c r="L157" i="13"/>
  <c r="M157" i="13"/>
  <c r="N157" i="13"/>
  <c r="O157" i="13"/>
  <c r="P157" i="13"/>
  <c r="Q157" i="13"/>
  <c r="L158" i="13"/>
  <c r="M158" i="13"/>
  <c r="N158" i="13"/>
  <c r="O158" i="13"/>
  <c r="P158" i="13"/>
  <c r="Q158" i="13"/>
  <c r="L159" i="13"/>
  <c r="M159" i="13"/>
  <c r="N159" i="13"/>
  <c r="O159" i="13"/>
  <c r="P159" i="13"/>
  <c r="Q159" i="13"/>
  <c r="L160" i="13"/>
  <c r="M160" i="13"/>
  <c r="N160" i="13"/>
  <c r="O160" i="13"/>
  <c r="P160" i="13"/>
  <c r="Q160" i="13"/>
  <c r="L161" i="13"/>
  <c r="M161" i="13"/>
  <c r="N161" i="13"/>
  <c r="O161" i="13"/>
  <c r="P161" i="13"/>
  <c r="Q161" i="13"/>
  <c r="L162" i="13"/>
  <c r="M162" i="13"/>
  <c r="N162" i="13"/>
  <c r="O162" i="13"/>
  <c r="P162" i="13"/>
  <c r="Q162" i="13"/>
  <c r="L163" i="13"/>
  <c r="M163" i="13"/>
  <c r="N163" i="13"/>
  <c r="O163" i="13"/>
  <c r="P163" i="13"/>
  <c r="Q163" i="13"/>
  <c r="L164" i="13"/>
  <c r="M164" i="13"/>
  <c r="N164" i="13"/>
  <c r="O164" i="13"/>
  <c r="P164" i="13"/>
  <c r="Q164" i="13"/>
  <c r="L165" i="13"/>
  <c r="M165" i="13"/>
  <c r="N165" i="13"/>
  <c r="O165" i="13"/>
  <c r="P165" i="13"/>
  <c r="Q165" i="13"/>
  <c r="L166" i="13"/>
  <c r="M166" i="13"/>
  <c r="N166" i="13"/>
  <c r="O166" i="13"/>
  <c r="P166" i="13"/>
  <c r="Q166" i="13"/>
  <c r="L167" i="13"/>
  <c r="M167" i="13"/>
  <c r="N167" i="13"/>
  <c r="O167" i="13"/>
  <c r="P167" i="13"/>
  <c r="Q167" i="13"/>
  <c r="L168" i="13"/>
  <c r="M168" i="13"/>
  <c r="N168" i="13"/>
  <c r="O168" i="13"/>
  <c r="P168" i="13"/>
  <c r="Q168" i="13"/>
  <c r="L169" i="13"/>
  <c r="M169" i="13"/>
  <c r="N169" i="13"/>
  <c r="O169" i="13"/>
  <c r="P169" i="13"/>
  <c r="Q169" i="13"/>
  <c r="L170" i="13"/>
  <c r="M170" i="13"/>
  <c r="N170" i="13"/>
  <c r="O170" i="13"/>
  <c r="P170" i="13"/>
  <c r="Q170" i="13"/>
  <c r="L171" i="13"/>
  <c r="M171" i="13"/>
  <c r="N171" i="13"/>
  <c r="O171" i="13"/>
  <c r="P171" i="13"/>
  <c r="Q171" i="13"/>
  <c r="L172" i="13"/>
  <c r="M172" i="13"/>
  <c r="N172" i="13"/>
  <c r="O172" i="13"/>
  <c r="P172" i="13"/>
  <c r="Q172" i="13"/>
  <c r="L173" i="13"/>
  <c r="M173" i="13"/>
  <c r="N173" i="13"/>
  <c r="O173" i="13"/>
  <c r="P173" i="13"/>
  <c r="Q173" i="13"/>
  <c r="L174" i="13"/>
  <c r="M174" i="13"/>
  <c r="N174" i="13"/>
  <c r="O174" i="13"/>
  <c r="P174" i="13"/>
  <c r="Q174" i="13"/>
  <c r="L175" i="13"/>
  <c r="M175" i="13"/>
  <c r="N175" i="13"/>
  <c r="O175" i="13"/>
  <c r="P175" i="13"/>
  <c r="Q175" i="13"/>
  <c r="L176" i="13"/>
  <c r="M176" i="13"/>
  <c r="N176" i="13"/>
  <c r="O176" i="13"/>
  <c r="P176" i="13"/>
  <c r="Q176" i="13"/>
  <c r="L177" i="13"/>
  <c r="M177" i="13"/>
  <c r="N177" i="13"/>
  <c r="O177" i="13"/>
  <c r="P177" i="13"/>
  <c r="Q177" i="13"/>
  <c r="L178" i="13"/>
  <c r="M178" i="13"/>
  <c r="N178" i="13"/>
  <c r="O178" i="13"/>
  <c r="P178" i="13"/>
  <c r="Q178" i="13"/>
  <c r="L179" i="13"/>
  <c r="M179" i="13"/>
  <c r="N179" i="13"/>
  <c r="O179" i="13"/>
  <c r="P179" i="13"/>
  <c r="Q179" i="13"/>
  <c r="L180" i="13"/>
  <c r="M180" i="13"/>
  <c r="N180" i="13"/>
  <c r="O180" i="13"/>
  <c r="P180" i="13"/>
  <c r="Q180" i="13"/>
  <c r="L181" i="13"/>
  <c r="M181" i="13"/>
  <c r="N181" i="13"/>
  <c r="O181" i="13"/>
  <c r="P181" i="13"/>
  <c r="Q181" i="13"/>
  <c r="L182" i="13"/>
  <c r="M182" i="13"/>
  <c r="N182" i="13"/>
  <c r="O182" i="13"/>
  <c r="P182" i="13"/>
  <c r="Q182" i="13"/>
  <c r="L183" i="13"/>
  <c r="M183" i="13"/>
  <c r="N183" i="13"/>
  <c r="O183" i="13"/>
  <c r="P183" i="13"/>
  <c r="Q183" i="13"/>
  <c r="L184" i="13"/>
  <c r="M184" i="13"/>
  <c r="N184" i="13"/>
  <c r="O184" i="13"/>
  <c r="P184" i="13"/>
  <c r="Q184" i="13"/>
  <c r="L185" i="13"/>
  <c r="M185" i="13"/>
  <c r="N185" i="13"/>
  <c r="O185" i="13"/>
  <c r="P185" i="13"/>
  <c r="Q185" i="13"/>
  <c r="L186" i="13"/>
  <c r="M186" i="13"/>
  <c r="N186" i="13"/>
  <c r="O186" i="13"/>
  <c r="P186" i="13"/>
  <c r="Q186" i="13"/>
  <c r="L187" i="13"/>
  <c r="M187" i="13"/>
  <c r="N187" i="13"/>
  <c r="O187" i="13"/>
  <c r="P187" i="13"/>
  <c r="Q187" i="13"/>
  <c r="L188" i="13"/>
  <c r="M188" i="13"/>
  <c r="N188" i="13"/>
  <c r="O188" i="13"/>
  <c r="P188" i="13"/>
  <c r="Q188" i="13"/>
  <c r="L189" i="13"/>
  <c r="M189" i="13"/>
  <c r="N189" i="13"/>
  <c r="O189" i="13"/>
  <c r="P189" i="13"/>
  <c r="Q189" i="13"/>
  <c r="L190" i="13"/>
  <c r="M190" i="13"/>
  <c r="N190" i="13"/>
  <c r="O190" i="13"/>
  <c r="P190" i="13"/>
  <c r="Q190" i="13"/>
  <c r="L191" i="13"/>
  <c r="M191" i="13"/>
  <c r="N191" i="13"/>
  <c r="O191" i="13"/>
  <c r="P191" i="13"/>
  <c r="Q191" i="13"/>
  <c r="L192" i="13"/>
  <c r="M192" i="13"/>
  <c r="N192" i="13"/>
  <c r="O192" i="13"/>
  <c r="P192" i="13"/>
  <c r="Q192" i="13"/>
  <c r="L193" i="13"/>
  <c r="M193" i="13"/>
  <c r="N193" i="13"/>
  <c r="O193" i="13"/>
  <c r="P193" i="13"/>
  <c r="Q193" i="13"/>
  <c r="L194" i="13"/>
  <c r="M194" i="13"/>
  <c r="N194" i="13"/>
  <c r="O194" i="13"/>
  <c r="P194" i="13"/>
  <c r="Q194" i="13"/>
  <c r="L195" i="13"/>
  <c r="M195" i="13"/>
  <c r="N195" i="13"/>
  <c r="O195" i="13"/>
  <c r="P195" i="13"/>
  <c r="Q195" i="13"/>
  <c r="L196" i="13"/>
  <c r="M196" i="13"/>
  <c r="N196" i="13"/>
  <c r="O196" i="13"/>
  <c r="P196" i="13"/>
  <c r="Q196" i="13"/>
  <c r="L197" i="13"/>
  <c r="M197" i="13"/>
  <c r="N197" i="13"/>
  <c r="O197" i="13"/>
  <c r="P197" i="13"/>
  <c r="Q197" i="13"/>
  <c r="L198" i="13"/>
  <c r="M198" i="13"/>
  <c r="N198" i="13"/>
  <c r="O198" i="13"/>
  <c r="P198" i="13"/>
  <c r="Q198" i="13"/>
  <c r="L199" i="13"/>
  <c r="M199" i="13"/>
  <c r="N199" i="13"/>
  <c r="O199" i="13"/>
  <c r="P199" i="13"/>
  <c r="Q199" i="13"/>
  <c r="L200" i="13"/>
  <c r="M200" i="13"/>
  <c r="N200" i="13"/>
  <c r="O200" i="13"/>
  <c r="P200" i="13"/>
  <c r="Q200" i="13"/>
  <c r="L201" i="13"/>
  <c r="M201" i="13"/>
  <c r="N201" i="13"/>
  <c r="O201" i="13"/>
  <c r="P201" i="13"/>
  <c r="Q201" i="13"/>
  <c r="L202" i="13"/>
  <c r="M202" i="13"/>
  <c r="N202" i="13"/>
  <c r="O202" i="13"/>
  <c r="P202" i="13"/>
  <c r="Q202" i="13"/>
  <c r="L203" i="13"/>
  <c r="M203" i="13"/>
  <c r="N203" i="13"/>
  <c r="O203" i="13"/>
  <c r="P203" i="13"/>
  <c r="Q203" i="13"/>
  <c r="L204" i="13"/>
  <c r="M204" i="13"/>
  <c r="N204" i="13"/>
  <c r="O204" i="13"/>
  <c r="P204" i="13"/>
  <c r="Q204" i="13"/>
  <c r="L205" i="13"/>
  <c r="M205" i="13"/>
  <c r="N205" i="13"/>
  <c r="O205" i="13"/>
  <c r="P205" i="13"/>
  <c r="Q205" i="13"/>
  <c r="L206" i="13"/>
  <c r="M206" i="13"/>
  <c r="N206" i="13"/>
  <c r="O206" i="13"/>
  <c r="P206" i="13"/>
  <c r="Q206" i="13"/>
  <c r="L207" i="13"/>
  <c r="M207" i="13"/>
  <c r="N207" i="13"/>
  <c r="O207" i="13"/>
  <c r="P207" i="13"/>
  <c r="Q207" i="13"/>
  <c r="L208" i="13"/>
  <c r="M208" i="13"/>
  <c r="N208" i="13"/>
  <c r="O208" i="13"/>
  <c r="P208" i="13"/>
  <c r="Q208" i="13"/>
  <c r="L209" i="13"/>
  <c r="M209" i="13"/>
  <c r="N209" i="13"/>
  <c r="O209" i="13"/>
  <c r="P209" i="13"/>
  <c r="Q209" i="13"/>
  <c r="L210" i="13"/>
  <c r="M210" i="13"/>
  <c r="N210" i="13"/>
  <c r="O210" i="13"/>
  <c r="P210" i="13"/>
  <c r="Q210" i="13"/>
  <c r="L211" i="13"/>
  <c r="M211" i="13"/>
  <c r="N211" i="13"/>
  <c r="O211" i="13"/>
  <c r="P211" i="13"/>
  <c r="Q211" i="13"/>
  <c r="L212" i="13"/>
  <c r="M212" i="13"/>
  <c r="N212" i="13"/>
  <c r="O212" i="13"/>
  <c r="P212" i="13"/>
  <c r="Q212" i="13"/>
  <c r="L213" i="13"/>
  <c r="M213" i="13"/>
  <c r="N213" i="13"/>
  <c r="O213" i="13"/>
  <c r="P213" i="13"/>
  <c r="Q213" i="13"/>
  <c r="L214" i="13"/>
  <c r="M214" i="13"/>
  <c r="N214" i="13"/>
  <c r="O214" i="13"/>
  <c r="P214" i="13"/>
  <c r="Q214" i="13"/>
  <c r="L215" i="13"/>
  <c r="M215" i="13"/>
  <c r="N215" i="13"/>
  <c r="O215" i="13"/>
  <c r="P215" i="13"/>
  <c r="Q215" i="13"/>
  <c r="L216" i="13"/>
  <c r="M216" i="13"/>
  <c r="N216" i="13"/>
  <c r="O216" i="13"/>
  <c r="P216" i="13"/>
  <c r="Q216" i="13"/>
  <c r="L217" i="13"/>
  <c r="M217" i="13"/>
  <c r="N217" i="13"/>
  <c r="O217" i="13"/>
  <c r="P217" i="13"/>
  <c r="Q217" i="13"/>
  <c r="L218" i="13"/>
  <c r="M218" i="13"/>
  <c r="N218" i="13"/>
  <c r="O218" i="13"/>
  <c r="P218" i="13"/>
  <c r="Q218" i="13"/>
  <c r="L219" i="13"/>
  <c r="M219" i="13"/>
  <c r="N219" i="13"/>
  <c r="O219" i="13"/>
  <c r="P219" i="13"/>
  <c r="Q219" i="13"/>
  <c r="L220" i="13"/>
  <c r="M220" i="13"/>
  <c r="N220" i="13"/>
  <c r="O220" i="13"/>
  <c r="P220" i="13"/>
  <c r="Q220" i="13"/>
  <c r="L221" i="13"/>
  <c r="M221" i="13"/>
  <c r="N221" i="13"/>
  <c r="O221" i="13"/>
  <c r="P221" i="13"/>
  <c r="Q221" i="13"/>
  <c r="L222" i="13"/>
  <c r="M222" i="13"/>
  <c r="N222" i="13"/>
  <c r="O222" i="13"/>
  <c r="P222" i="13"/>
  <c r="Q222" i="13"/>
  <c r="L223" i="13"/>
  <c r="M223" i="13"/>
  <c r="N223" i="13"/>
  <c r="O223" i="13"/>
  <c r="P223" i="13"/>
  <c r="Q223" i="13"/>
  <c r="L224" i="13"/>
  <c r="M224" i="13"/>
  <c r="N224" i="13"/>
  <c r="O224" i="13"/>
  <c r="P224" i="13"/>
  <c r="Q224" i="13"/>
  <c r="L225" i="13"/>
  <c r="M225" i="13"/>
  <c r="N225" i="13"/>
  <c r="O225" i="13"/>
  <c r="P225" i="13"/>
  <c r="Q225" i="13"/>
  <c r="L226" i="13"/>
  <c r="M226" i="13"/>
  <c r="N226" i="13"/>
  <c r="O226" i="13"/>
  <c r="P226" i="13"/>
  <c r="Q226" i="13"/>
  <c r="L227" i="13"/>
  <c r="M227" i="13"/>
  <c r="N227" i="13"/>
  <c r="O227" i="13"/>
  <c r="P227" i="13"/>
  <c r="Q227" i="13"/>
  <c r="L228" i="13"/>
  <c r="M228" i="13"/>
  <c r="N228" i="13"/>
  <c r="O228" i="13"/>
  <c r="P228" i="13"/>
  <c r="Q228" i="13"/>
  <c r="L229" i="13"/>
  <c r="M229" i="13"/>
  <c r="N229" i="13"/>
  <c r="O229" i="13"/>
  <c r="P229" i="13"/>
  <c r="Q229" i="13"/>
  <c r="L230" i="13"/>
  <c r="M230" i="13"/>
  <c r="N230" i="13"/>
  <c r="O230" i="13"/>
  <c r="P230" i="13"/>
  <c r="Q230" i="13"/>
  <c r="L231" i="13"/>
  <c r="M231" i="13"/>
  <c r="N231" i="13"/>
  <c r="O231" i="13"/>
  <c r="P231" i="13"/>
  <c r="Q231" i="13"/>
  <c r="L232" i="13"/>
  <c r="M232" i="13"/>
  <c r="N232" i="13"/>
  <c r="O232" i="13"/>
  <c r="P232" i="13"/>
  <c r="Q232" i="13"/>
  <c r="L233" i="13"/>
  <c r="M233" i="13"/>
  <c r="N233" i="13"/>
  <c r="O233" i="13"/>
  <c r="P233" i="13"/>
  <c r="Q233" i="13"/>
  <c r="L234" i="13"/>
  <c r="M234" i="13"/>
  <c r="N234" i="13"/>
  <c r="O234" i="13"/>
  <c r="P234" i="13"/>
  <c r="Q234" i="13"/>
  <c r="L235" i="13"/>
  <c r="M235" i="13"/>
  <c r="N235" i="13"/>
  <c r="O235" i="13"/>
  <c r="P235" i="13"/>
  <c r="Q235" i="13"/>
  <c r="L236" i="13"/>
  <c r="M236" i="13"/>
  <c r="N236" i="13"/>
  <c r="O236" i="13"/>
  <c r="P236" i="13"/>
  <c r="Q236" i="13"/>
  <c r="L237" i="13"/>
  <c r="M237" i="13"/>
  <c r="N237" i="13"/>
  <c r="O237" i="13"/>
  <c r="P237" i="13"/>
  <c r="Q237" i="13"/>
  <c r="L238" i="13"/>
  <c r="M238" i="13"/>
  <c r="N238" i="13"/>
  <c r="O238" i="13"/>
  <c r="P238" i="13"/>
  <c r="Q238" i="13"/>
  <c r="L239" i="13"/>
  <c r="M239" i="13"/>
  <c r="N239" i="13"/>
  <c r="O239" i="13"/>
  <c r="P239" i="13"/>
  <c r="Q239" i="13"/>
  <c r="L240" i="13"/>
  <c r="M240" i="13"/>
  <c r="N240" i="13"/>
  <c r="O240" i="13"/>
  <c r="P240" i="13"/>
  <c r="Q240" i="13"/>
  <c r="L241" i="13"/>
  <c r="M241" i="13"/>
  <c r="N241" i="13"/>
  <c r="O241" i="13"/>
  <c r="P241" i="13"/>
  <c r="Q241" i="13"/>
  <c r="L242" i="13"/>
  <c r="M242" i="13"/>
  <c r="N242" i="13"/>
  <c r="O242" i="13"/>
  <c r="P242" i="13"/>
  <c r="Q242" i="13"/>
  <c r="L243" i="13"/>
  <c r="M243" i="13"/>
  <c r="N243" i="13"/>
  <c r="O243" i="13"/>
  <c r="P243" i="13"/>
  <c r="Q243" i="13"/>
  <c r="L244" i="13"/>
  <c r="M244" i="13"/>
  <c r="N244" i="13"/>
  <c r="O244" i="13"/>
  <c r="P244" i="13"/>
  <c r="Q244" i="13"/>
  <c r="L245" i="13"/>
  <c r="M245" i="13"/>
  <c r="N245" i="13"/>
  <c r="O245" i="13"/>
  <c r="P245" i="13"/>
  <c r="Q245" i="13"/>
  <c r="L246" i="13"/>
  <c r="M246" i="13"/>
  <c r="N246" i="13"/>
  <c r="O246" i="13"/>
  <c r="P246" i="13"/>
  <c r="Q246" i="13"/>
  <c r="L247" i="13"/>
  <c r="M247" i="13"/>
  <c r="N247" i="13"/>
  <c r="O247" i="13"/>
  <c r="P247" i="13"/>
  <c r="Q247" i="13"/>
  <c r="L248" i="13"/>
  <c r="M248" i="13"/>
  <c r="N248" i="13"/>
  <c r="O248" i="13"/>
  <c r="P248" i="13"/>
  <c r="Q248" i="13"/>
  <c r="L249" i="13"/>
  <c r="M249" i="13"/>
  <c r="N249" i="13"/>
  <c r="O249" i="13"/>
  <c r="P249" i="13"/>
  <c r="Q249" i="13"/>
  <c r="L250" i="13"/>
  <c r="M250" i="13"/>
  <c r="N250" i="13"/>
  <c r="O250" i="13"/>
  <c r="P250" i="13"/>
  <c r="Q250" i="13"/>
  <c r="L251" i="13"/>
  <c r="M251" i="13"/>
  <c r="N251" i="13"/>
  <c r="O251" i="13"/>
  <c r="P251" i="13"/>
  <c r="Q251" i="13"/>
  <c r="L252" i="13"/>
  <c r="M252" i="13"/>
  <c r="N252" i="13"/>
  <c r="O252" i="13"/>
  <c r="P252" i="13"/>
  <c r="Q252" i="13"/>
  <c r="L253" i="13"/>
  <c r="M253" i="13"/>
  <c r="N253" i="13"/>
  <c r="O253" i="13"/>
  <c r="P253" i="13"/>
  <c r="Q253" i="13"/>
  <c r="L254" i="13"/>
  <c r="M254" i="13"/>
  <c r="N254" i="13"/>
  <c r="O254" i="13"/>
  <c r="P254" i="13"/>
  <c r="Q254" i="13"/>
  <c r="L255" i="13"/>
  <c r="M255" i="13"/>
  <c r="N255" i="13"/>
  <c r="O255" i="13"/>
  <c r="P255" i="13"/>
  <c r="Q255" i="13"/>
  <c r="L256" i="13"/>
  <c r="M256" i="13"/>
  <c r="N256" i="13"/>
  <c r="O256" i="13"/>
  <c r="P256" i="13"/>
  <c r="Q256" i="13"/>
  <c r="L257" i="13"/>
  <c r="M257" i="13"/>
  <c r="N257" i="13"/>
  <c r="O257" i="13"/>
  <c r="P257" i="13"/>
  <c r="Q257" i="13"/>
  <c r="L258" i="13"/>
  <c r="M258" i="13"/>
  <c r="N258" i="13"/>
  <c r="O258" i="13"/>
  <c r="P258" i="13"/>
  <c r="Q258" i="13"/>
  <c r="L259" i="13"/>
  <c r="M259" i="13"/>
  <c r="N259" i="13"/>
  <c r="O259" i="13"/>
  <c r="P259" i="13"/>
  <c r="Q259" i="13"/>
  <c r="L260" i="13"/>
  <c r="M260" i="13"/>
  <c r="N260" i="13"/>
  <c r="O260" i="13"/>
  <c r="P260" i="13"/>
  <c r="Q260" i="13"/>
  <c r="L261" i="13"/>
  <c r="M261" i="13"/>
  <c r="N261" i="13"/>
  <c r="O261" i="13"/>
  <c r="P261" i="13"/>
  <c r="Q261" i="13"/>
  <c r="L262" i="13"/>
  <c r="M262" i="13"/>
  <c r="N262" i="13"/>
  <c r="O262" i="13"/>
  <c r="P262" i="13"/>
  <c r="Q262" i="13"/>
  <c r="L263" i="13"/>
  <c r="M263" i="13"/>
  <c r="N263" i="13"/>
  <c r="O263" i="13"/>
  <c r="P263" i="13"/>
  <c r="Q263" i="13"/>
  <c r="L264" i="13"/>
  <c r="M264" i="13"/>
  <c r="N264" i="13"/>
  <c r="O264" i="13"/>
  <c r="P264" i="13"/>
  <c r="Q264" i="13"/>
  <c r="L265" i="13"/>
  <c r="M265" i="13"/>
  <c r="N265" i="13"/>
  <c r="O265" i="13"/>
  <c r="P265" i="13"/>
  <c r="Q265" i="13"/>
  <c r="L266" i="13"/>
  <c r="M266" i="13"/>
  <c r="N266" i="13"/>
  <c r="O266" i="13"/>
  <c r="P266" i="13"/>
  <c r="Q266" i="13"/>
  <c r="L267" i="13"/>
  <c r="M267" i="13"/>
  <c r="N267" i="13"/>
  <c r="O267" i="13"/>
  <c r="P267" i="13"/>
  <c r="Q267" i="13"/>
  <c r="L268" i="13"/>
  <c r="M268" i="13"/>
  <c r="N268" i="13"/>
  <c r="O268" i="13"/>
  <c r="P268" i="13"/>
  <c r="Q268" i="13"/>
  <c r="L269" i="13"/>
  <c r="M269" i="13"/>
  <c r="N269" i="13"/>
  <c r="O269" i="13"/>
  <c r="P269" i="13"/>
  <c r="Q269" i="13"/>
  <c r="L270" i="13"/>
  <c r="M270" i="13"/>
  <c r="N270" i="13"/>
  <c r="O270" i="13"/>
  <c r="P270" i="13"/>
  <c r="Q270" i="13"/>
  <c r="L271" i="13"/>
  <c r="M271" i="13"/>
  <c r="N271" i="13"/>
  <c r="O271" i="13"/>
  <c r="P271" i="13"/>
  <c r="Q271" i="13"/>
  <c r="L272" i="13"/>
  <c r="M272" i="13"/>
  <c r="N272" i="13"/>
  <c r="O272" i="13"/>
  <c r="P272" i="13"/>
  <c r="Q272" i="13"/>
  <c r="L273" i="13"/>
  <c r="M273" i="13"/>
  <c r="N273" i="13"/>
  <c r="O273" i="13"/>
  <c r="P273" i="13"/>
  <c r="Q273" i="13"/>
  <c r="L274" i="13"/>
  <c r="M274" i="13"/>
  <c r="N274" i="13"/>
  <c r="O274" i="13"/>
  <c r="P274" i="13"/>
  <c r="Q274" i="13"/>
  <c r="L275" i="13"/>
  <c r="M275" i="13"/>
  <c r="N275" i="13"/>
  <c r="O275" i="13"/>
  <c r="P275" i="13"/>
  <c r="Q275" i="13"/>
  <c r="L276" i="13"/>
  <c r="M276" i="13"/>
  <c r="N276" i="13"/>
  <c r="O276" i="13"/>
  <c r="P276" i="13"/>
  <c r="Q276" i="13"/>
  <c r="L277" i="13"/>
  <c r="M277" i="13"/>
  <c r="N277" i="13"/>
  <c r="O277" i="13"/>
  <c r="P277" i="13"/>
  <c r="Q277" i="13"/>
  <c r="L278" i="13"/>
  <c r="M278" i="13"/>
  <c r="N278" i="13"/>
  <c r="O278" i="13"/>
  <c r="P278" i="13"/>
  <c r="Q278" i="13"/>
  <c r="L279" i="13"/>
  <c r="M279" i="13"/>
  <c r="N279" i="13"/>
  <c r="O279" i="13"/>
  <c r="P279" i="13"/>
  <c r="Q279" i="13"/>
  <c r="L280" i="13"/>
  <c r="M280" i="13"/>
  <c r="N280" i="13"/>
  <c r="O280" i="13"/>
  <c r="P280" i="13"/>
  <c r="Q280" i="13"/>
  <c r="L281" i="13"/>
  <c r="M281" i="13"/>
  <c r="N281" i="13"/>
  <c r="O281" i="13"/>
  <c r="P281" i="13"/>
  <c r="Q281" i="13"/>
  <c r="L282" i="13"/>
  <c r="M282" i="13"/>
  <c r="N282" i="13"/>
  <c r="O282" i="13"/>
  <c r="P282" i="13"/>
  <c r="Q282" i="13"/>
  <c r="L283" i="13"/>
  <c r="M283" i="13"/>
  <c r="N283" i="13"/>
  <c r="O283" i="13"/>
  <c r="P283" i="13"/>
  <c r="Q283" i="13"/>
  <c r="L284" i="13"/>
  <c r="M284" i="13"/>
  <c r="N284" i="13"/>
  <c r="O284" i="13"/>
  <c r="P284" i="13"/>
  <c r="Q284" i="13"/>
  <c r="L285" i="13"/>
  <c r="M285" i="13"/>
  <c r="N285" i="13"/>
  <c r="O285" i="13"/>
  <c r="P285" i="13"/>
  <c r="Q285" i="13"/>
  <c r="L286" i="13"/>
  <c r="M286" i="13"/>
  <c r="N286" i="13"/>
  <c r="O286" i="13"/>
  <c r="P286" i="13"/>
  <c r="Q286" i="13"/>
  <c r="L287" i="13"/>
  <c r="M287" i="13"/>
  <c r="N287" i="13"/>
  <c r="O287" i="13"/>
  <c r="P287" i="13"/>
  <c r="Q287" i="13"/>
  <c r="L288" i="13"/>
  <c r="M288" i="13"/>
  <c r="N288" i="13"/>
  <c r="O288" i="13"/>
  <c r="P288" i="13"/>
  <c r="Q288" i="13"/>
  <c r="L289" i="13"/>
  <c r="M289" i="13"/>
  <c r="N289" i="13"/>
  <c r="O289" i="13"/>
  <c r="P289" i="13"/>
  <c r="Q289" i="13"/>
  <c r="L290" i="13"/>
  <c r="M290" i="13"/>
  <c r="N290" i="13"/>
  <c r="O290" i="13"/>
  <c r="P290" i="13"/>
  <c r="Q290" i="13"/>
  <c r="L291" i="13"/>
  <c r="M291" i="13"/>
  <c r="N291" i="13"/>
  <c r="O291" i="13"/>
  <c r="P291" i="13"/>
  <c r="Q291" i="13"/>
  <c r="L292" i="13"/>
  <c r="M292" i="13"/>
  <c r="N292" i="13"/>
  <c r="O292" i="13"/>
  <c r="P292" i="13"/>
  <c r="Q292" i="13"/>
  <c r="L293" i="13"/>
  <c r="M293" i="13"/>
  <c r="N293" i="13"/>
  <c r="O293" i="13"/>
  <c r="P293" i="13"/>
  <c r="Q293" i="13"/>
  <c r="L294" i="13"/>
  <c r="M294" i="13"/>
  <c r="N294" i="13"/>
  <c r="O294" i="13"/>
  <c r="P294" i="13"/>
  <c r="Q294" i="13"/>
  <c r="L295" i="13"/>
  <c r="M295" i="13"/>
  <c r="N295" i="13"/>
  <c r="O295" i="13"/>
  <c r="P295" i="13"/>
  <c r="Q295" i="13"/>
  <c r="L296" i="13"/>
  <c r="M296" i="13"/>
  <c r="N296" i="13"/>
  <c r="O296" i="13"/>
  <c r="P296" i="13"/>
  <c r="Q296" i="13"/>
  <c r="L297" i="13"/>
  <c r="M297" i="13"/>
  <c r="N297" i="13"/>
  <c r="O297" i="13"/>
  <c r="P297" i="13"/>
  <c r="Q297" i="13"/>
  <c r="L298" i="13"/>
  <c r="M298" i="13"/>
  <c r="N298" i="13"/>
  <c r="O298" i="13"/>
  <c r="P298" i="13"/>
  <c r="Q298" i="13"/>
  <c r="L299" i="13"/>
  <c r="M299" i="13"/>
  <c r="N299" i="13"/>
  <c r="O299" i="13"/>
  <c r="P299" i="13"/>
  <c r="Q299" i="13"/>
  <c r="L300" i="13"/>
  <c r="M300" i="13"/>
  <c r="N300" i="13"/>
  <c r="O300" i="13"/>
  <c r="P300" i="13"/>
  <c r="Q300" i="13"/>
  <c r="L301" i="13"/>
  <c r="M301" i="13"/>
  <c r="N301" i="13"/>
  <c r="O301" i="13"/>
  <c r="P301" i="13"/>
  <c r="Q301" i="13"/>
  <c r="L302" i="13"/>
  <c r="M302" i="13"/>
  <c r="N302" i="13"/>
  <c r="O302" i="13"/>
  <c r="P302" i="13"/>
  <c r="Q302" i="13"/>
  <c r="L303" i="13"/>
  <c r="M303" i="13"/>
  <c r="N303" i="13"/>
  <c r="O303" i="13"/>
  <c r="P303" i="13"/>
  <c r="Q303" i="13"/>
  <c r="L304" i="13"/>
  <c r="M304" i="13"/>
  <c r="N304" i="13"/>
  <c r="O304" i="13"/>
  <c r="P304" i="13"/>
  <c r="Q304" i="13"/>
  <c r="L305" i="13"/>
  <c r="M305" i="13"/>
  <c r="N305" i="13"/>
  <c r="O305" i="13"/>
  <c r="P305" i="13"/>
  <c r="Q305" i="13"/>
  <c r="L306" i="13"/>
  <c r="M306" i="13"/>
  <c r="N306" i="13"/>
  <c r="O306" i="13"/>
  <c r="P306" i="13"/>
  <c r="Q306" i="13"/>
  <c r="L307" i="13"/>
  <c r="M307" i="13"/>
  <c r="N307" i="13"/>
  <c r="O307" i="13"/>
  <c r="P307" i="13"/>
  <c r="Q307" i="13"/>
  <c r="L308" i="13"/>
  <c r="M308" i="13"/>
  <c r="N308" i="13"/>
  <c r="O308" i="13"/>
  <c r="P308" i="13"/>
  <c r="Q308" i="13"/>
  <c r="L309" i="13"/>
  <c r="M309" i="13"/>
  <c r="N309" i="13"/>
  <c r="O309" i="13"/>
  <c r="P309" i="13"/>
  <c r="Q309" i="13"/>
  <c r="L310" i="13"/>
  <c r="M310" i="13"/>
  <c r="N310" i="13"/>
  <c r="O310" i="13"/>
  <c r="P310" i="13"/>
  <c r="Q310" i="13"/>
  <c r="L311" i="13"/>
  <c r="M311" i="13"/>
  <c r="N311" i="13"/>
  <c r="O311" i="13"/>
  <c r="P311" i="13"/>
  <c r="Q311" i="13"/>
  <c r="L312" i="13"/>
  <c r="M312" i="13"/>
  <c r="N312" i="13"/>
  <c r="O312" i="13"/>
  <c r="P312" i="13"/>
  <c r="Q312" i="13"/>
  <c r="L313" i="13"/>
  <c r="M313" i="13"/>
  <c r="N313" i="13"/>
  <c r="O313" i="13"/>
  <c r="P313" i="13"/>
  <c r="Q313" i="13"/>
  <c r="L314" i="13"/>
  <c r="M314" i="13"/>
  <c r="N314" i="13"/>
  <c r="O314" i="13"/>
  <c r="P314" i="13"/>
  <c r="Q314" i="13"/>
  <c r="L315" i="13"/>
  <c r="M315" i="13"/>
  <c r="N315" i="13"/>
  <c r="O315" i="13"/>
  <c r="P315" i="13"/>
  <c r="Q315" i="13"/>
  <c r="L316" i="13"/>
  <c r="M316" i="13"/>
  <c r="N316" i="13"/>
  <c r="O316" i="13"/>
  <c r="P316" i="13"/>
  <c r="Q316" i="13"/>
  <c r="L317" i="13"/>
  <c r="M317" i="13"/>
  <c r="N317" i="13"/>
  <c r="O317" i="13"/>
  <c r="P317" i="13"/>
  <c r="Q317" i="13"/>
  <c r="L318" i="13"/>
  <c r="M318" i="13"/>
  <c r="N318" i="13"/>
  <c r="O318" i="13"/>
  <c r="P318" i="13"/>
  <c r="Q318" i="13"/>
  <c r="L319" i="13"/>
  <c r="M319" i="13"/>
  <c r="N319" i="13"/>
  <c r="O319" i="13"/>
  <c r="P319" i="13"/>
  <c r="Q319" i="13"/>
  <c r="L320" i="13"/>
  <c r="M320" i="13"/>
  <c r="N320" i="13"/>
  <c r="O320" i="13"/>
  <c r="P320" i="13"/>
  <c r="Q320" i="13"/>
  <c r="L321" i="13"/>
  <c r="M321" i="13"/>
  <c r="N321" i="13"/>
  <c r="O321" i="13"/>
  <c r="P321" i="13"/>
  <c r="Q321" i="13"/>
  <c r="L322" i="13"/>
  <c r="M322" i="13"/>
  <c r="N322" i="13"/>
  <c r="O322" i="13"/>
  <c r="P322" i="13"/>
  <c r="Q322" i="13"/>
  <c r="L323" i="13"/>
  <c r="M323" i="13"/>
  <c r="N323" i="13"/>
  <c r="O323" i="13"/>
  <c r="P323" i="13"/>
  <c r="Q323" i="13"/>
  <c r="L324" i="13"/>
  <c r="M324" i="13"/>
  <c r="N324" i="13"/>
  <c r="O324" i="13"/>
  <c r="P324" i="13"/>
  <c r="Q324" i="13"/>
  <c r="L325" i="13"/>
  <c r="M325" i="13"/>
  <c r="N325" i="13"/>
  <c r="O325" i="13"/>
  <c r="P325" i="13"/>
  <c r="Q325" i="13"/>
  <c r="L326" i="13"/>
  <c r="M326" i="13"/>
  <c r="N326" i="13"/>
  <c r="O326" i="13"/>
  <c r="P326" i="13"/>
  <c r="Q326" i="13"/>
  <c r="L327" i="13"/>
  <c r="M327" i="13"/>
  <c r="N327" i="13"/>
  <c r="O327" i="13"/>
  <c r="P327" i="13"/>
  <c r="Q327" i="13"/>
  <c r="L328" i="13"/>
  <c r="M328" i="13"/>
  <c r="N328" i="13"/>
  <c r="O328" i="13"/>
  <c r="P328" i="13"/>
  <c r="Q328" i="13"/>
  <c r="L329" i="13"/>
  <c r="M329" i="13"/>
  <c r="N329" i="13"/>
  <c r="O329" i="13"/>
  <c r="P329" i="13"/>
  <c r="Q329" i="13"/>
  <c r="L330" i="13"/>
  <c r="M330" i="13"/>
  <c r="N330" i="13"/>
  <c r="O330" i="13"/>
  <c r="P330" i="13"/>
  <c r="Q330" i="13"/>
  <c r="L331" i="13"/>
  <c r="M331" i="13"/>
  <c r="N331" i="13"/>
  <c r="O331" i="13"/>
  <c r="P331" i="13"/>
  <c r="Q331" i="13"/>
  <c r="L332" i="13"/>
  <c r="M332" i="13"/>
  <c r="N332" i="13"/>
  <c r="O332" i="13"/>
  <c r="P332" i="13"/>
  <c r="Q332" i="13"/>
  <c r="L333" i="13"/>
  <c r="M333" i="13"/>
  <c r="N333" i="13"/>
  <c r="O333" i="13"/>
  <c r="P333" i="13"/>
  <c r="Q333" i="13"/>
  <c r="L334" i="13"/>
  <c r="M334" i="13"/>
  <c r="N334" i="13"/>
  <c r="O334" i="13"/>
  <c r="P334" i="13"/>
  <c r="Q334" i="13"/>
  <c r="L335" i="13"/>
  <c r="M335" i="13"/>
  <c r="N335" i="13"/>
  <c r="O335" i="13"/>
  <c r="P335" i="13"/>
  <c r="Q335" i="13"/>
  <c r="L336" i="13"/>
  <c r="M336" i="13"/>
  <c r="N336" i="13"/>
  <c r="O336" i="13"/>
  <c r="P336" i="13"/>
  <c r="Q336" i="13"/>
  <c r="L337" i="13"/>
  <c r="M337" i="13"/>
  <c r="N337" i="13"/>
  <c r="O337" i="13"/>
  <c r="P337" i="13"/>
  <c r="Q337" i="13"/>
  <c r="L338" i="13"/>
  <c r="M338" i="13"/>
  <c r="N338" i="13"/>
  <c r="O338" i="13"/>
  <c r="P338" i="13"/>
  <c r="Q338" i="13"/>
  <c r="L339" i="13"/>
  <c r="M339" i="13"/>
  <c r="N339" i="13"/>
  <c r="O339" i="13"/>
  <c r="P339" i="13"/>
  <c r="Q339" i="13"/>
  <c r="L340" i="13"/>
  <c r="M340" i="13"/>
  <c r="N340" i="13"/>
  <c r="O340" i="13"/>
  <c r="P340" i="13"/>
  <c r="Q340" i="13"/>
  <c r="L341" i="13"/>
  <c r="M341" i="13"/>
  <c r="N341" i="13"/>
  <c r="O341" i="13"/>
  <c r="P341" i="13"/>
  <c r="Q341" i="13"/>
  <c r="L342" i="13"/>
  <c r="M342" i="13"/>
  <c r="N342" i="13"/>
  <c r="O342" i="13"/>
  <c r="P342" i="13"/>
  <c r="Q342" i="13"/>
  <c r="L343" i="13"/>
  <c r="M343" i="13"/>
  <c r="N343" i="13"/>
  <c r="O343" i="13"/>
  <c r="P343" i="13"/>
  <c r="Q343" i="13"/>
  <c r="L344" i="13"/>
  <c r="M344" i="13"/>
  <c r="N344" i="13"/>
  <c r="O344" i="13"/>
  <c r="P344" i="13"/>
  <c r="Q344" i="13"/>
  <c r="L345" i="13"/>
  <c r="M345" i="13"/>
  <c r="N345" i="13"/>
  <c r="O345" i="13"/>
  <c r="P345" i="13"/>
  <c r="Q345" i="13"/>
  <c r="L346" i="13"/>
  <c r="M346" i="13"/>
  <c r="N346" i="13"/>
  <c r="O346" i="13"/>
  <c r="P346" i="13"/>
  <c r="Q346" i="13"/>
  <c r="L347" i="13"/>
  <c r="M347" i="13"/>
  <c r="N347" i="13"/>
  <c r="O347" i="13"/>
  <c r="P347" i="13"/>
  <c r="Q347" i="13"/>
  <c r="L348" i="13"/>
  <c r="M348" i="13"/>
  <c r="N348" i="13"/>
  <c r="O348" i="13"/>
  <c r="P348" i="13"/>
  <c r="Q348" i="13"/>
  <c r="L349" i="13"/>
  <c r="M349" i="13"/>
  <c r="N349" i="13"/>
  <c r="O349" i="13"/>
  <c r="P349" i="13"/>
  <c r="Q349" i="13"/>
  <c r="L350" i="13"/>
  <c r="M350" i="13"/>
  <c r="N350" i="13"/>
  <c r="O350" i="13"/>
  <c r="P350" i="13"/>
  <c r="Q350" i="13"/>
  <c r="L351" i="13"/>
  <c r="M351" i="13"/>
  <c r="N351" i="13"/>
  <c r="O351" i="13"/>
  <c r="P351" i="13"/>
  <c r="Q351" i="13"/>
  <c r="L352" i="13"/>
  <c r="M352" i="13"/>
  <c r="N352" i="13"/>
  <c r="O352" i="13"/>
  <c r="P352" i="13"/>
  <c r="Q352" i="13"/>
  <c r="L353" i="13"/>
  <c r="M353" i="13"/>
  <c r="N353" i="13"/>
  <c r="O353" i="13"/>
  <c r="P353" i="13"/>
  <c r="Q353" i="13"/>
  <c r="L354" i="13"/>
  <c r="M354" i="13"/>
  <c r="N354" i="13"/>
  <c r="O354" i="13"/>
  <c r="P354" i="13"/>
  <c r="Q354" i="13"/>
  <c r="L355" i="13"/>
  <c r="M355" i="13"/>
  <c r="N355" i="13"/>
  <c r="O355" i="13"/>
  <c r="P355" i="13"/>
  <c r="Q355" i="13"/>
  <c r="L356" i="13"/>
  <c r="M356" i="13"/>
  <c r="N356" i="13"/>
  <c r="O356" i="13"/>
  <c r="P356" i="13"/>
  <c r="Q356" i="13"/>
  <c r="L357" i="13"/>
  <c r="M357" i="13"/>
  <c r="N357" i="13"/>
  <c r="O357" i="13"/>
  <c r="P357" i="13"/>
  <c r="Q357" i="13"/>
  <c r="L358" i="13"/>
  <c r="M358" i="13"/>
  <c r="N358" i="13"/>
  <c r="O358" i="13"/>
  <c r="P358" i="13"/>
  <c r="Q358" i="13"/>
  <c r="L359" i="13"/>
  <c r="M359" i="13"/>
  <c r="N359" i="13"/>
  <c r="O359" i="13"/>
  <c r="P359" i="13"/>
  <c r="Q359" i="13"/>
  <c r="L360" i="13"/>
  <c r="M360" i="13"/>
  <c r="N360" i="13"/>
  <c r="O360" i="13"/>
  <c r="P360" i="13"/>
  <c r="Q360" i="13"/>
  <c r="L361" i="13"/>
  <c r="M361" i="13"/>
  <c r="N361" i="13"/>
  <c r="O361" i="13"/>
  <c r="P361" i="13"/>
  <c r="Q361" i="13"/>
  <c r="L362" i="13"/>
  <c r="M362" i="13"/>
  <c r="N362" i="13"/>
  <c r="O362" i="13"/>
  <c r="P362" i="13"/>
  <c r="Q362" i="13"/>
  <c r="L363" i="13"/>
  <c r="M363" i="13"/>
  <c r="N363" i="13"/>
  <c r="O363" i="13"/>
  <c r="P363" i="13"/>
  <c r="Q363" i="13"/>
  <c r="L364" i="13"/>
  <c r="M364" i="13"/>
  <c r="N364" i="13"/>
  <c r="O364" i="13"/>
  <c r="P364" i="13"/>
  <c r="Q364" i="13"/>
  <c r="L365" i="13"/>
  <c r="M365" i="13"/>
  <c r="N365" i="13"/>
  <c r="O365" i="13"/>
  <c r="P365" i="13"/>
  <c r="Q365" i="13"/>
  <c r="L366" i="13"/>
  <c r="M366" i="13"/>
  <c r="N366" i="13"/>
  <c r="O366" i="13"/>
  <c r="P366" i="13"/>
  <c r="Q366" i="13"/>
  <c r="L367" i="13"/>
  <c r="M367" i="13"/>
  <c r="N367" i="13"/>
  <c r="O367" i="13"/>
  <c r="P367" i="13"/>
  <c r="Q367" i="13"/>
  <c r="L368" i="13"/>
  <c r="M368" i="13"/>
  <c r="N368" i="13"/>
  <c r="O368" i="13"/>
  <c r="P368" i="13"/>
  <c r="Q368" i="13"/>
  <c r="L369" i="13"/>
  <c r="M369" i="13"/>
  <c r="N369" i="13"/>
  <c r="O369" i="13"/>
  <c r="P369" i="13"/>
  <c r="Q369" i="13"/>
  <c r="L370" i="13"/>
  <c r="M370" i="13"/>
  <c r="N370" i="13"/>
  <c r="O370" i="13"/>
  <c r="P370" i="13"/>
  <c r="Q370" i="13"/>
  <c r="L371" i="13"/>
  <c r="M371" i="13"/>
  <c r="N371" i="13"/>
  <c r="O371" i="13"/>
  <c r="P371" i="13"/>
  <c r="Q371" i="13"/>
  <c r="L372" i="13"/>
  <c r="M372" i="13"/>
  <c r="N372" i="13"/>
  <c r="O372" i="13"/>
  <c r="P372" i="13"/>
  <c r="Q372" i="13"/>
  <c r="L373" i="13"/>
  <c r="M373" i="13"/>
  <c r="N373" i="13"/>
  <c r="O373" i="13"/>
  <c r="P373" i="13"/>
  <c r="Q373" i="13"/>
  <c r="L374" i="13"/>
  <c r="M374" i="13"/>
  <c r="N374" i="13"/>
  <c r="O374" i="13"/>
  <c r="P374" i="13"/>
  <c r="Q374" i="13"/>
  <c r="L375" i="13"/>
  <c r="M375" i="13"/>
  <c r="N375" i="13"/>
  <c r="O375" i="13"/>
  <c r="P375" i="13"/>
  <c r="Q375" i="13"/>
  <c r="L376" i="13"/>
  <c r="M376" i="13"/>
  <c r="N376" i="13"/>
  <c r="O376" i="13"/>
  <c r="P376" i="13"/>
  <c r="Q376" i="13"/>
  <c r="L377" i="13"/>
  <c r="M377" i="13"/>
  <c r="N377" i="13"/>
  <c r="O377" i="13"/>
  <c r="P377" i="13"/>
  <c r="Q377" i="13"/>
  <c r="L378" i="13"/>
  <c r="M378" i="13"/>
  <c r="N378" i="13"/>
  <c r="O378" i="13"/>
  <c r="P378" i="13"/>
  <c r="Q378" i="13"/>
  <c r="L379" i="13"/>
  <c r="M379" i="13"/>
  <c r="N379" i="13"/>
  <c r="O379" i="13"/>
  <c r="P379" i="13"/>
  <c r="Q379" i="13"/>
  <c r="L380" i="13"/>
  <c r="M380" i="13"/>
  <c r="N380" i="13"/>
  <c r="O380" i="13"/>
  <c r="P380" i="13"/>
  <c r="Q380" i="13"/>
  <c r="L381" i="13"/>
  <c r="M381" i="13"/>
  <c r="N381" i="13"/>
  <c r="O381" i="13"/>
  <c r="P381" i="13"/>
  <c r="Q381" i="13"/>
  <c r="L382" i="13"/>
  <c r="M382" i="13"/>
  <c r="N382" i="13"/>
  <c r="O382" i="13"/>
  <c r="P382" i="13"/>
  <c r="Q382" i="13"/>
  <c r="L383" i="13"/>
  <c r="M383" i="13"/>
  <c r="N383" i="13"/>
  <c r="O383" i="13"/>
  <c r="P383" i="13"/>
  <c r="Q383" i="13"/>
  <c r="L384" i="13"/>
  <c r="M384" i="13"/>
  <c r="N384" i="13"/>
  <c r="O384" i="13"/>
  <c r="P384" i="13"/>
  <c r="Q384" i="13"/>
  <c r="L385" i="13"/>
  <c r="M385" i="13"/>
  <c r="N385" i="13"/>
  <c r="O385" i="13"/>
  <c r="P385" i="13"/>
  <c r="Q385" i="13"/>
  <c r="L386" i="13"/>
  <c r="M386" i="13"/>
  <c r="N386" i="13"/>
  <c r="O386" i="13"/>
  <c r="P386" i="13"/>
  <c r="Q386" i="13"/>
  <c r="L387" i="13"/>
  <c r="M387" i="13"/>
  <c r="N387" i="13"/>
  <c r="O387" i="13"/>
  <c r="P387" i="13"/>
  <c r="Q387" i="13"/>
  <c r="L388" i="13"/>
  <c r="M388" i="13"/>
  <c r="N388" i="13"/>
  <c r="O388" i="13"/>
  <c r="P388" i="13"/>
  <c r="Q388" i="13"/>
  <c r="L389" i="13"/>
  <c r="M389" i="13"/>
  <c r="N389" i="13"/>
  <c r="O389" i="13"/>
  <c r="P389" i="13"/>
  <c r="Q389" i="13"/>
  <c r="L390" i="13"/>
  <c r="M390" i="13"/>
  <c r="N390" i="13"/>
  <c r="O390" i="13"/>
  <c r="P390" i="13"/>
  <c r="Q390" i="13"/>
  <c r="L391" i="13"/>
  <c r="M391" i="13"/>
  <c r="N391" i="13"/>
  <c r="O391" i="13"/>
  <c r="P391" i="13"/>
  <c r="Q391" i="13"/>
  <c r="L392" i="13"/>
  <c r="M392" i="13"/>
  <c r="N392" i="13"/>
  <c r="O392" i="13"/>
  <c r="P392" i="13"/>
  <c r="Q392" i="13"/>
  <c r="L393" i="13"/>
  <c r="M393" i="13"/>
  <c r="N393" i="13"/>
  <c r="O393" i="13"/>
  <c r="P393" i="13"/>
  <c r="Q393" i="13"/>
  <c r="L394" i="13"/>
  <c r="M394" i="13"/>
  <c r="N394" i="13"/>
  <c r="O394" i="13"/>
  <c r="P394" i="13"/>
  <c r="Q394" i="13"/>
  <c r="L395" i="13"/>
  <c r="M395" i="13"/>
  <c r="N395" i="13"/>
  <c r="O395" i="13"/>
  <c r="P395" i="13"/>
  <c r="Q395" i="13"/>
  <c r="L396" i="13"/>
  <c r="M396" i="13"/>
  <c r="N396" i="13"/>
  <c r="O396" i="13"/>
  <c r="P396" i="13"/>
  <c r="Q396" i="13"/>
  <c r="L397" i="13"/>
  <c r="M397" i="13"/>
  <c r="N397" i="13"/>
  <c r="O397" i="13"/>
  <c r="P397" i="13"/>
  <c r="Q397" i="13"/>
  <c r="L398" i="13"/>
  <c r="M398" i="13"/>
  <c r="N398" i="13"/>
  <c r="O398" i="13"/>
  <c r="P398" i="13"/>
  <c r="Q398" i="13"/>
  <c r="L399" i="13"/>
  <c r="M399" i="13"/>
  <c r="N399" i="13"/>
  <c r="O399" i="13"/>
  <c r="P399" i="13"/>
  <c r="Q399" i="13"/>
  <c r="L400" i="13"/>
  <c r="M400" i="13"/>
  <c r="N400" i="13"/>
  <c r="O400" i="13"/>
  <c r="P400" i="13"/>
  <c r="Q400" i="13"/>
  <c r="L401" i="13"/>
  <c r="M401" i="13"/>
  <c r="N401" i="13"/>
  <c r="O401" i="13"/>
  <c r="P401" i="13"/>
  <c r="Q401" i="13"/>
  <c r="L402" i="13"/>
  <c r="M402" i="13"/>
  <c r="N402" i="13"/>
  <c r="O402" i="13"/>
  <c r="P402" i="13"/>
  <c r="Q402" i="13"/>
  <c r="L403" i="13"/>
  <c r="M403" i="13"/>
  <c r="N403" i="13"/>
  <c r="O403" i="13"/>
  <c r="P403" i="13"/>
  <c r="Q403" i="13"/>
  <c r="L404" i="13"/>
  <c r="M404" i="13"/>
  <c r="N404" i="13"/>
  <c r="O404" i="13"/>
  <c r="P404" i="13"/>
  <c r="Q404" i="13"/>
  <c r="L405" i="13"/>
  <c r="M405" i="13"/>
  <c r="N405" i="13"/>
  <c r="O405" i="13"/>
  <c r="P405" i="13"/>
  <c r="Q405" i="13"/>
  <c r="L406" i="13"/>
  <c r="M406" i="13"/>
  <c r="N406" i="13"/>
  <c r="O406" i="13"/>
  <c r="P406" i="13"/>
  <c r="Q406" i="13"/>
  <c r="L407" i="13"/>
  <c r="M407" i="13"/>
  <c r="N407" i="13"/>
  <c r="O407" i="13"/>
  <c r="P407" i="13"/>
  <c r="Q407" i="13"/>
  <c r="L408" i="13"/>
  <c r="M408" i="13"/>
  <c r="N408" i="13"/>
  <c r="O408" i="13"/>
  <c r="P408" i="13"/>
  <c r="Q408" i="13"/>
  <c r="L409" i="13"/>
  <c r="M409" i="13"/>
  <c r="N409" i="13"/>
  <c r="O409" i="13"/>
  <c r="P409" i="13"/>
  <c r="Q409" i="13"/>
  <c r="L410" i="13"/>
  <c r="M410" i="13"/>
  <c r="N410" i="13"/>
  <c r="O410" i="13"/>
  <c r="P410" i="13"/>
  <c r="Q410" i="13"/>
  <c r="L411" i="13"/>
  <c r="M411" i="13"/>
  <c r="N411" i="13"/>
  <c r="O411" i="13"/>
  <c r="P411" i="13"/>
  <c r="Q411" i="13"/>
  <c r="L412" i="13"/>
  <c r="M412" i="13"/>
  <c r="N412" i="13"/>
  <c r="O412" i="13"/>
  <c r="P412" i="13"/>
  <c r="Q412" i="13"/>
  <c r="L413" i="13"/>
  <c r="M413" i="13"/>
  <c r="N413" i="13"/>
  <c r="O413" i="13"/>
  <c r="P413" i="13"/>
  <c r="Q413" i="13"/>
  <c r="L414" i="13"/>
  <c r="M414" i="13"/>
  <c r="N414" i="13"/>
  <c r="O414" i="13"/>
  <c r="P414" i="13"/>
  <c r="Q414" i="13"/>
  <c r="L415" i="13"/>
  <c r="M415" i="13"/>
  <c r="N415" i="13"/>
  <c r="O415" i="13"/>
  <c r="P415" i="13"/>
  <c r="Q415" i="13"/>
  <c r="L416" i="13"/>
  <c r="M416" i="13"/>
  <c r="N416" i="13"/>
  <c r="O416" i="13"/>
  <c r="P416" i="13"/>
  <c r="Q416" i="13"/>
  <c r="L417" i="13"/>
  <c r="M417" i="13"/>
  <c r="N417" i="13"/>
  <c r="O417" i="13"/>
  <c r="P417" i="13"/>
  <c r="Q417" i="13"/>
  <c r="L418" i="13"/>
  <c r="M418" i="13"/>
  <c r="N418" i="13"/>
  <c r="O418" i="13"/>
  <c r="P418" i="13"/>
  <c r="Q418" i="13"/>
  <c r="L419" i="13"/>
  <c r="M419" i="13"/>
  <c r="N419" i="13"/>
  <c r="O419" i="13"/>
  <c r="P419" i="13"/>
  <c r="Q419" i="13"/>
  <c r="L420" i="13"/>
  <c r="M420" i="13"/>
  <c r="N420" i="13"/>
  <c r="O420" i="13"/>
  <c r="P420" i="13"/>
  <c r="Q420" i="13"/>
  <c r="L421" i="13"/>
  <c r="M421" i="13"/>
  <c r="N421" i="13"/>
  <c r="O421" i="13"/>
  <c r="P421" i="13"/>
  <c r="Q421" i="13"/>
  <c r="L422" i="13"/>
  <c r="M422" i="13"/>
  <c r="N422" i="13"/>
  <c r="O422" i="13"/>
  <c r="P422" i="13"/>
  <c r="Q422" i="13"/>
  <c r="L423" i="13"/>
  <c r="M423" i="13"/>
  <c r="N423" i="13"/>
  <c r="O423" i="13"/>
  <c r="P423" i="13"/>
  <c r="Q423" i="13"/>
  <c r="L424" i="13"/>
  <c r="M424" i="13"/>
  <c r="N424" i="13"/>
  <c r="O424" i="13"/>
  <c r="P424" i="13"/>
  <c r="Q424" i="13"/>
  <c r="L425" i="13"/>
  <c r="M425" i="13"/>
  <c r="N425" i="13"/>
  <c r="O425" i="13"/>
  <c r="P425" i="13"/>
  <c r="Q425" i="13"/>
  <c r="L426" i="13"/>
  <c r="M426" i="13"/>
  <c r="N426" i="13"/>
  <c r="O426" i="13"/>
  <c r="P426" i="13"/>
  <c r="Q426" i="13"/>
  <c r="L427" i="13"/>
  <c r="M427" i="13"/>
  <c r="N427" i="13"/>
  <c r="O427" i="13"/>
  <c r="P427" i="13"/>
  <c r="Q427" i="13"/>
  <c r="L428" i="13"/>
  <c r="M428" i="13"/>
  <c r="N428" i="13"/>
  <c r="O428" i="13"/>
  <c r="P428" i="13"/>
  <c r="Q428" i="13"/>
  <c r="L429" i="13"/>
  <c r="M429" i="13"/>
  <c r="N429" i="13"/>
  <c r="O429" i="13"/>
  <c r="P429" i="13"/>
  <c r="Q429" i="13"/>
  <c r="L430" i="13"/>
  <c r="M430" i="13"/>
  <c r="N430" i="13"/>
  <c r="O430" i="13"/>
  <c r="P430" i="13"/>
  <c r="Q430" i="13"/>
  <c r="L431" i="13"/>
  <c r="M431" i="13"/>
  <c r="N431" i="13"/>
  <c r="O431" i="13"/>
  <c r="P431" i="13"/>
  <c r="Q431" i="13"/>
  <c r="L432" i="13"/>
  <c r="M432" i="13"/>
  <c r="N432" i="13"/>
  <c r="O432" i="13"/>
  <c r="P432" i="13"/>
  <c r="Q432" i="13"/>
  <c r="L433" i="13"/>
  <c r="M433" i="13"/>
  <c r="N433" i="13"/>
  <c r="O433" i="13"/>
  <c r="P433" i="13"/>
  <c r="Q433" i="13"/>
  <c r="L434" i="13"/>
  <c r="M434" i="13"/>
  <c r="N434" i="13"/>
  <c r="O434" i="13"/>
  <c r="P434" i="13"/>
  <c r="Q434" i="13"/>
  <c r="L435" i="13"/>
  <c r="M435" i="13"/>
  <c r="N435" i="13"/>
  <c r="O435" i="13"/>
  <c r="P435" i="13"/>
  <c r="Q435" i="13"/>
  <c r="L436" i="13"/>
  <c r="M436" i="13"/>
  <c r="N436" i="13"/>
  <c r="O436" i="13"/>
  <c r="P436" i="13"/>
  <c r="Q436" i="13"/>
  <c r="L437" i="13"/>
  <c r="M437" i="13"/>
  <c r="N437" i="13"/>
  <c r="O437" i="13"/>
  <c r="P437" i="13"/>
  <c r="Q437" i="13"/>
  <c r="L438" i="13"/>
  <c r="M438" i="13"/>
  <c r="N438" i="13"/>
  <c r="O438" i="13"/>
  <c r="P438" i="13"/>
  <c r="Q438" i="13"/>
  <c r="L439" i="13"/>
  <c r="M439" i="13"/>
  <c r="N439" i="13"/>
  <c r="O439" i="13"/>
  <c r="P439" i="13"/>
  <c r="Q439" i="13"/>
  <c r="L440" i="13"/>
  <c r="M440" i="13"/>
  <c r="N440" i="13"/>
  <c r="O440" i="13"/>
  <c r="P440" i="13"/>
  <c r="Q440" i="13"/>
  <c r="L441" i="13"/>
  <c r="M441" i="13"/>
  <c r="N441" i="13"/>
  <c r="O441" i="13"/>
  <c r="P441" i="13"/>
  <c r="Q441" i="13"/>
  <c r="L442" i="13"/>
  <c r="M442" i="13"/>
  <c r="N442" i="13"/>
  <c r="O442" i="13"/>
  <c r="P442" i="13"/>
  <c r="Q442" i="13"/>
  <c r="L443" i="13"/>
  <c r="M443" i="13"/>
  <c r="N443" i="13"/>
  <c r="O443" i="13"/>
  <c r="P443" i="13"/>
  <c r="Q443" i="13"/>
  <c r="L444" i="13"/>
  <c r="M444" i="13"/>
  <c r="N444" i="13"/>
  <c r="O444" i="13"/>
  <c r="P444" i="13"/>
  <c r="Q444" i="13"/>
  <c r="L445" i="13"/>
  <c r="M445" i="13"/>
  <c r="N445" i="13"/>
  <c r="O445" i="13"/>
  <c r="P445" i="13"/>
  <c r="Q445" i="13"/>
  <c r="L446" i="13"/>
  <c r="M446" i="13"/>
  <c r="N446" i="13"/>
  <c r="O446" i="13"/>
  <c r="P446" i="13"/>
  <c r="Q446" i="13"/>
  <c r="L447" i="13"/>
  <c r="M447" i="13"/>
  <c r="N447" i="13"/>
  <c r="O447" i="13"/>
  <c r="P447" i="13"/>
  <c r="Q447" i="13"/>
  <c r="L448" i="13"/>
  <c r="M448" i="13"/>
  <c r="N448" i="13"/>
  <c r="O448" i="13"/>
  <c r="P448" i="13"/>
  <c r="Q448" i="13"/>
  <c r="L449" i="13"/>
  <c r="M449" i="13"/>
  <c r="N449" i="13"/>
  <c r="O449" i="13"/>
  <c r="P449" i="13"/>
  <c r="Q449" i="13"/>
  <c r="L450" i="13"/>
  <c r="M450" i="13"/>
  <c r="N450" i="13"/>
  <c r="O450" i="13"/>
  <c r="P450" i="13"/>
  <c r="Q450" i="13"/>
  <c r="L451" i="13"/>
  <c r="M451" i="13"/>
  <c r="N451" i="13"/>
  <c r="O451" i="13"/>
  <c r="P451" i="13"/>
  <c r="Q451" i="13"/>
  <c r="L452" i="13"/>
  <c r="M452" i="13"/>
  <c r="N452" i="13"/>
  <c r="O452" i="13"/>
  <c r="P452" i="13"/>
  <c r="Q452" i="13"/>
  <c r="L453" i="13"/>
  <c r="M453" i="13"/>
  <c r="N453" i="13"/>
  <c r="O453" i="13"/>
  <c r="P453" i="13"/>
  <c r="Q453" i="13"/>
  <c r="L454" i="13"/>
  <c r="M454" i="13"/>
  <c r="N454" i="13"/>
  <c r="O454" i="13"/>
  <c r="P454" i="13"/>
  <c r="Q454" i="13"/>
  <c r="L455" i="13"/>
  <c r="M455" i="13"/>
  <c r="N455" i="13"/>
  <c r="O455" i="13"/>
  <c r="P455" i="13"/>
  <c r="Q455" i="13"/>
  <c r="L456" i="13"/>
  <c r="M456" i="13"/>
  <c r="N456" i="13"/>
  <c r="O456" i="13"/>
  <c r="P456" i="13"/>
  <c r="Q456" i="13"/>
  <c r="L457" i="13"/>
  <c r="M457" i="13"/>
  <c r="N457" i="13"/>
  <c r="O457" i="13"/>
  <c r="P457" i="13"/>
  <c r="Q457" i="13"/>
  <c r="L458" i="13"/>
  <c r="M458" i="13"/>
  <c r="N458" i="13"/>
  <c r="O458" i="13"/>
  <c r="P458" i="13"/>
  <c r="Q458" i="13"/>
  <c r="L459" i="13"/>
  <c r="M459" i="13"/>
  <c r="N459" i="13"/>
  <c r="O459" i="13"/>
  <c r="P459" i="13"/>
  <c r="Q459" i="13"/>
  <c r="L460" i="13"/>
  <c r="M460" i="13"/>
  <c r="N460" i="13"/>
  <c r="O460" i="13"/>
  <c r="P460" i="13"/>
  <c r="Q460" i="13"/>
  <c r="L461" i="13"/>
  <c r="M461" i="13"/>
  <c r="N461" i="13"/>
  <c r="O461" i="13"/>
  <c r="P461" i="13"/>
  <c r="Q461" i="13"/>
  <c r="L462" i="13"/>
  <c r="M462" i="13"/>
  <c r="N462" i="13"/>
  <c r="O462" i="13"/>
  <c r="P462" i="13"/>
  <c r="Q462" i="13"/>
  <c r="L463" i="13"/>
  <c r="M463" i="13"/>
  <c r="N463" i="13"/>
  <c r="O463" i="13"/>
  <c r="P463" i="13"/>
  <c r="Q463" i="13"/>
  <c r="L464" i="13"/>
  <c r="M464" i="13"/>
  <c r="N464" i="13"/>
  <c r="O464" i="13"/>
  <c r="P464" i="13"/>
  <c r="Q464" i="13"/>
  <c r="L465" i="13"/>
  <c r="M465" i="13"/>
  <c r="N465" i="13"/>
  <c r="O465" i="13"/>
  <c r="P465" i="13"/>
  <c r="Q465" i="13"/>
  <c r="L466" i="13"/>
  <c r="M466" i="13"/>
  <c r="N466" i="13"/>
  <c r="O466" i="13"/>
  <c r="P466" i="13"/>
  <c r="Q466" i="13"/>
  <c r="L467" i="13"/>
  <c r="M467" i="13"/>
  <c r="N467" i="13"/>
  <c r="O467" i="13"/>
  <c r="P467" i="13"/>
  <c r="Q467" i="13"/>
  <c r="L468" i="13"/>
  <c r="M468" i="13"/>
  <c r="N468" i="13"/>
  <c r="O468" i="13"/>
  <c r="P468" i="13"/>
  <c r="Q468" i="13"/>
  <c r="L469" i="13"/>
  <c r="M469" i="13"/>
  <c r="N469" i="13"/>
  <c r="O469" i="13"/>
  <c r="P469" i="13"/>
  <c r="Q469" i="13"/>
  <c r="L470" i="13"/>
  <c r="M470" i="13"/>
  <c r="N470" i="13"/>
  <c r="O470" i="13"/>
  <c r="P470" i="13"/>
  <c r="Q470" i="13"/>
  <c r="L471" i="13"/>
  <c r="M471" i="13"/>
  <c r="N471" i="13"/>
  <c r="O471" i="13"/>
  <c r="P471" i="13"/>
  <c r="Q471" i="13"/>
  <c r="L472" i="13"/>
  <c r="M472" i="13"/>
  <c r="N472" i="13"/>
  <c r="O472" i="13"/>
  <c r="P472" i="13"/>
  <c r="Q472" i="13"/>
  <c r="L473" i="13"/>
  <c r="M473" i="13"/>
  <c r="N473" i="13"/>
  <c r="O473" i="13"/>
  <c r="P473" i="13"/>
  <c r="Q473" i="13"/>
  <c r="L474" i="13"/>
  <c r="M474" i="13"/>
  <c r="N474" i="13"/>
  <c r="O474" i="13"/>
  <c r="P474" i="13"/>
  <c r="Q474" i="13"/>
  <c r="L475" i="13"/>
  <c r="M475" i="13"/>
  <c r="N475" i="13"/>
  <c r="O475" i="13"/>
  <c r="P475" i="13"/>
  <c r="Q475" i="13"/>
  <c r="L476" i="13"/>
  <c r="M476" i="13"/>
  <c r="N476" i="13"/>
  <c r="O476" i="13"/>
  <c r="P476" i="13"/>
  <c r="Q476" i="13"/>
  <c r="L477" i="13"/>
  <c r="M477" i="13"/>
  <c r="N477" i="13"/>
  <c r="O477" i="13"/>
  <c r="P477" i="13"/>
  <c r="Q477" i="13"/>
  <c r="L478" i="13"/>
  <c r="M478" i="13"/>
  <c r="N478" i="13"/>
  <c r="O478" i="13"/>
  <c r="P478" i="13"/>
  <c r="Q478" i="13"/>
  <c r="L479" i="13"/>
  <c r="M479" i="13"/>
  <c r="N479" i="13"/>
  <c r="O479" i="13"/>
  <c r="P479" i="13"/>
  <c r="Q479" i="13"/>
  <c r="L480" i="13"/>
  <c r="M480" i="13"/>
  <c r="N480" i="13"/>
  <c r="O480" i="13"/>
  <c r="P480" i="13"/>
  <c r="Q480" i="13"/>
  <c r="L481" i="13"/>
  <c r="M481" i="13"/>
  <c r="N481" i="13"/>
  <c r="O481" i="13"/>
  <c r="P481" i="13"/>
  <c r="Q481" i="13"/>
  <c r="L482" i="13"/>
  <c r="M482" i="13"/>
  <c r="N482" i="13"/>
  <c r="O482" i="13"/>
  <c r="P482" i="13"/>
  <c r="Q482" i="13"/>
  <c r="L483" i="13"/>
  <c r="M483" i="13"/>
  <c r="N483" i="13"/>
  <c r="O483" i="13"/>
  <c r="P483" i="13"/>
  <c r="Q483" i="13"/>
  <c r="L484" i="13"/>
  <c r="M484" i="13"/>
  <c r="N484" i="13"/>
  <c r="O484" i="13"/>
  <c r="P484" i="13"/>
  <c r="Q484" i="13"/>
  <c r="L485" i="13"/>
  <c r="M485" i="13"/>
  <c r="N485" i="13"/>
  <c r="O485" i="13"/>
  <c r="P485" i="13"/>
  <c r="Q485" i="13"/>
  <c r="L486" i="13"/>
  <c r="M486" i="13"/>
  <c r="N486" i="13"/>
  <c r="O486" i="13"/>
  <c r="P486" i="13"/>
  <c r="Q486" i="13"/>
  <c r="L487" i="13"/>
  <c r="M487" i="13"/>
  <c r="N487" i="13"/>
  <c r="O487" i="13"/>
  <c r="P487" i="13"/>
  <c r="Q487" i="13"/>
  <c r="L488" i="13"/>
  <c r="M488" i="13"/>
  <c r="N488" i="13"/>
  <c r="O488" i="13"/>
  <c r="P488" i="13"/>
  <c r="Q488" i="13"/>
  <c r="L489" i="13"/>
  <c r="M489" i="13"/>
  <c r="N489" i="13"/>
  <c r="O489" i="13"/>
  <c r="P489" i="13"/>
  <c r="Q489" i="13"/>
  <c r="L490" i="13"/>
  <c r="M490" i="13"/>
  <c r="N490" i="13"/>
  <c r="O490" i="13"/>
  <c r="P490" i="13"/>
  <c r="Q490" i="13"/>
  <c r="L491" i="13"/>
  <c r="M491" i="13"/>
  <c r="N491" i="13"/>
  <c r="O491" i="13"/>
  <c r="P491" i="13"/>
  <c r="Q491" i="13"/>
  <c r="L492" i="13"/>
  <c r="M492" i="13"/>
  <c r="N492" i="13"/>
  <c r="O492" i="13"/>
  <c r="P492" i="13"/>
  <c r="Q492" i="13"/>
  <c r="L493" i="13"/>
  <c r="M493" i="13"/>
  <c r="N493" i="13"/>
  <c r="O493" i="13"/>
  <c r="P493" i="13"/>
  <c r="Q493" i="13"/>
  <c r="L494" i="13"/>
  <c r="M494" i="13"/>
  <c r="N494" i="13"/>
  <c r="O494" i="13"/>
  <c r="P494" i="13"/>
  <c r="Q494" i="13"/>
  <c r="L495" i="13"/>
  <c r="M495" i="13"/>
  <c r="N495" i="13"/>
  <c r="O495" i="13"/>
  <c r="P495" i="13"/>
  <c r="Q495" i="13"/>
  <c r="L496" i="13"/>
  <c r="M496" i="13"/>
  <c r="N496" i="13"/>
  <c r="O496" i="13"/>
  <c r="P496" i="13"/>
  <c r="Q496" i="13"/>
  <c r="L497" i="13"/>
  <c r="M497" i="13"/>
  <c r="N497" i="13"/>
  <c r="O497" i="13"/>
  <c r="P497" i="13"/>
  <c r="Q497" i="13"/>
  <c r="L498" i="13"/>
  <c r="M498" i="13"/>
  <c r="N498" i="13"/>
  <c r="O498" i="13"/>
  <c r="P498" i="13"/>
  <c r="Q498" i="13"/>
  <c r="L499" i="13"/>
  <c r="M499" i="13"/>
  <c r="N499" i="13"/>
  <c r="O499" i="13"/>
  <c r="P499" i="13"/>
  <c r="Q499" i="13"/>
  <c r="L500" i="13"/>
  <c r="M500" i="13"/>
  <c r="N500" i="13"/>
  <c r="O500" i="13"/>
  <c r="P500" i="13"/>
  <c r="Q500" i="13"/>
  <c r="L501" i="13"/>
  <c r="M501" i="13"/>
  <c r="N501" i="13"/>
  <c r="O501" i="13"/>
  <c r="P501" i="13"/>
  <c r="Q501" i="13"/>
  <c r="L502" i="13"/>
  <c r="M502" i="13"/>
  <c r="N502" i="13"/>
  <c r="O502" i="13"/>
  <c r="P502" i="13"/>
  <c r="Q502" i="13"/>
  <c r="L503" i="13"/>
  <c r="M503" i="13"/>
  <c r="N503" i="13"/>
  <c r="O503" i="13"/>
  <c r="P503" i="13"/>
  <c r="Q503" i="13"/>
  <c r="L504" i="13"/>
  <c r="M504" i="13"/>
  <c r="N504" i="13"/>
  <c r="O504" i="13"/>
  <c r="P504" i="13"/>
  <c r="Q504" i="13"/>
  <c r="L505" i="13"/>
  <c r="M505" i="13"/>
  <c r="N505" i="13"/>
  <c r="O505" i="13"/>
  <c r="P505" i="13"/>
  <c r="Q505" i="13"/>
  <c r="L506" i="13"/>
  <c r="M506" i="13"/>
  <c r="N506" i="13"/>
  <c r="O506" i="13"/>
  <c r="P506" i="13"/>
  <c r="Q506" i="13"/>
  <c r="L507" i="13"/>
  <c r="M507" i="13"/>
  <c r="N507" i="13"/>
  <c r="O507" i="13"/>
  <c r="P507" i="13"/>
  <c r="Q507" i="13"/>
  <c r="L508" i="13"/>
  <c r="M508" i="13"/>
  <c r="N508" i="13"/>
  <c r="O508" i="13"/>
  <c r="P508" i="13"/>
  <c r="Q508" i="13"/>
  <c r="L509" i="13"/>
  <c r="M509" i="13"/>
  <c r="N509" i="13"/>
  <c r="O509" i="13"/>
  <c r="P509" i="13"/>
  <c r="Q509" i="13"/>
  <c r="L510" i="13"/>
  <c r="M510" i="13"/>
  <c r="N510" i="13"/>
  <c r="O510" i="13"/>
  <c r="P510" i="13"/>
  <c r="Q510" i="13"/>
  <c r="L511" i="13"/>
  <c r="M511" i="13"/>
  <c r="N511" i="13"/>
  <c r="O511" i="13"/>
  <c r="P511" i="13"/>
  <c r="Q511" i="13"/>
  <c r="L512" i="13"/>
  <c r="M512" i="13"/>
  <c r="N512" i="13"/>
  <c r="O512" i="13"/>
  <c r="P512" i="13"/>
  <c r="Q512" i="13"/>
  <c r="L513" i="13"/>
  <c r="M513" i="13"/>
  <c r="N513" i="13"/>
  <c r="O513" i="13"/>
  <c r="P513" i="13"/>
  <c r="Q513" i="13"/>
  <c r="L514" i="13"/>
  <c r="M514" i="13"/>
  <c r="N514" i="13"/>
  <c r="O514" i="13"/>
  <c r="P514" i="13"/>
  <c r="Q514" i="13"/>
  <c r="L515" i="13"/>
  <c r="M515" i="13"/>
  <c r="N515" i="13"/>
  <c r="O515" i="13"/>
  <c r="P515" i="13"/>
  <c r="Q515" i="13"/>
  <c r="L516" i="13"/>
  <c r="M516" i="13"/>
  <c r="N516" i="13"/>
  <c r="O516" i="13"/>
  <c r="P516" i="13"/>
  <c r="Q516" i="13"/>
  <c r="L517" i="13"/>
  <c r="M517" i="13"/>
  <c r="N517" i="13"/>
  <c r="O517" i="13"/>
  <c r="P517" i="13"/>
  <c r="Q517" i="13"/>
  <c r="L518" i="13"/>
  <c r="M518" i="13"/>
  <c r="N518" i="13"/>
  <c r="O518" i="13"/>
  <c r="P518" i="13"/>
  <c r="Q518" i="13"/>
  <c r="L519" i="13"/>
  <c r="M519" i="13"/>
  <c r="N519" i="13"/>
  <c r="O519" i="13"/>
  <c r="P519" i="13"/>
  <c r="Q519" i="13"/>
  <c r="L520" i="13"/>
  <c r="M520" i="13"/>
  <c r="N520" i="13"/>
  <c r="O520" i="13"/>
  <c r="P520" i="13"/>
  <c r="Q520" i="13"/>
  <c r="L521" i="13"/>
  <c r="M521" i="13"/>
  <c r="N521" i="13"/>
  <c r="O521" i="13"/>
  <c r="P521" i="13"/>
  <c r="Q521" i="13"/>
  <c r="L522" i="13"/>
  <c r="M522" i="13"/>
  <c r="N522" i="13"/>
  <c r="O522" i="13"/>
  <c r="P522" i="13"/>
  <c r="Q522" i="13"/>
  <c r="L523" i="13"/>
  <c r="M523" i="13"/>
  <c r="N523" i="13"/>
  <c r="O523" i="13"/>
  <c r="P523" i="13"/>
  <c r="Q523" i="13"/>
  <c r="L524" i="13"/>
  <c r="M524" i="13"/>
  <c r="N524" i="13"/>
  <c r="O524" i="13"/>
  <c r="P524" i="13"/>
  <c r="Q524" i="13"/>
  <c r="L525" i="13"/>
  <c r="M525" i="13"/>
  <c r="N525" i="13"/>
  <c r="O525" i="13"/>
  <c r="P525" i="13"/>
  <c r="Q525" i="13"/>
  <c r="L526" i="13"/>
  <c r="M526" i="13"/>
  <c r="N526" i="13"/>
  <c r="O526" i="13"/>
  <c r="P526" i="13"/>
  <c r="Q526" i="13"/>
  <c r="L527" i="13"/>
  <c r="M527" i="13"/>
  <c r="N527" i="13"/>
  <c r="O527" i="13"/>
  <c r="P527" i="13"/>
  <c r="Q527" i="13"/>
  <c r="L528" i="13"/>
  <c r="M528" i="13"/>
  <c r="N528" i="13"/>
  <c r="O528" i="13"/>
  <c r="P528" i="13"/>
  <c r="Q528" i="13"/>
  <c r="L529" i="13"/>
  <c r="M529" i="13"/>
  <c r="N529" i="13"/>
  <c r="O529" i="13"/>
  <c r="P529" i="13"/>
  <c r="Q529" i="13"/>
  <c r="L530" i="13"/>
  <c r="M530" i="13"/>
  <c r="N530" i="13"/>
  <c r="O530" i="13"/>
  <c r="P530" i="13"/>
  <c r="Q530" i="13"/>
  <c r="L531" i="13"/>
  <c r="M531" i="13"/>
  <c r="N531" i="13"/>
  <c r="O531" i="13"/>
  <c r="P531" i="13"/>
  <c r="Q531" i="13"/>
  <c r="L532" i="13"/>
  <c r="M532" i="13"/>
  <c r="N532" i="13"/>
  <c r="O532" i="13"/>
  <c r="P532" i="13"/>
  <c r="Q532" i="13"/>
  <c r="L533" i="13"/>
  <c r="M533" i="13"/>
  <c r="N533" i="13"/>
  <c r="O533" i="13"/>
  <c r="P533" i="13"/>
  <c r="Q533" i="13"/>
  <c r="L534" i="13"/>
  <c r="M534" i="13"/>
  <c r="N534" i="13"/>
  <c r="O534" i="13"/>
  <c r="P534" i="13"/>
  <c r="Q534" i="13"/>
  <c r="L535" i="13"/>
  <c r="M535" i="13"/>
  <c r="N535" i="13"/>
  <c r="O535" i="13"/>
  <c r="P535" i="13"/>
  <c r="Q535" i="13"/>
  <c r="L536" i="13"/>
  <c r="M536" i="13"/>
  <c r="N536" i="13"/>
  <c r="O536" i="13"/>
  <c r="P536" i="13"/>
  <c r="Q536" i="13"/>
  <c r="L537" i="13"/>
  <c r="M537" i="13"/>
  <c r="N537" i="13"/>
  <c r="O537" i="13"/>
  <c r="P537" i="13"/>
  <c r="Q537" i="13"/>
  <c r="L538" i="13"/>
  <c r="M538" i="13"/>
  <c r="N538" i="13"/>
  <c r="O538" i="13"/>
  <c r="P538" i="13"/>
  <c r="Q538" i="13"/>
  <c r="L539" i="13"/>
  <c r="M539" i="13"/>
  <c r="N539" i="13"/>
  <c r="O539" i="13"/>
  <c r="P539" i="13"/>
  <c r="Q539" i="13"/>
  <c r="L540" i="13"/>
  <c r="M540" i="13"/>
  <c r="N540" i="13"/>
  <c r="O540" i="13"/>
  <c r="P540" i="13"/>
  <c r="Q540" i="13"/>
  <c r="L541" i="13"/>
  <c r="M541" i="13"/>
  <c r="N541" i="13"/>
  <c r="O541" i="13"/>
  <c r="P541" i="13"/>
  <c r="Q541" i="13"/>
  <c r="L542" i="13"/>
  <c r="M542" i="13"/>
  <c r="N542" i="13"/>
  <c r="O542" i="13"/>
  <c r="P542" i="13"/>
  <c r="Q542" i="13"/>
  <c r="L543" i="13"/>
  <c r="M543" i="13"/>
  <c r="N543" i="13"/>
  <c r="O543" i="13"/>
  <c r="P543" i="13"/>
  <c r="Q543" i="13"/>
  <c r="L544" i="13"/>
  <c r="M544" i="13"/>
  <c r="N544" i="13"/>
  <c r="O544" i="13"/>
  <c r="P544" i="13"/>
  <c r="Q544" i="13"/>
  <c r="L545" i="13"/>
  <c r="M545" i="13"/>
  <c r="N545" i="13"/>
  <c r="O545" i="13"/>
  <c r="P545" i="13"/>
  <c r="Q545" i="13"/>
  <c r="L546" i="13"/>
  <c r="M546" i="13"/>
  <c r="N546" i="13"/>
  <c r="O546" i="13"/>
  <c r="P546" i="13"/>
  <c r="Q546" i="13"/>
  <c r="L547" i="13"/>
  <c r="M547" i="13"/>
  <c r="N547" i="13"/>
  <c r="O547" i="13"/>
  <c r="P547" i="13"/>
  <c r="Q547" i="13"/>
  <c r="L548" i="13"/>
  <c r="M548" i="13"/>
  <c r="N548" i="13"/>
  <c r="O548" i="13"/>
  <c r="P548" i="13"/>
  <c r="Q548" i="13"/>
  <c r="L549" i="13"/>
  <c r="M549" i="13"/>
  <c r="N549" i="13"/>
  <c r="O549" i="13"/>
  <c r="P549" i="13"/>
  <c r="Q549" i="13"/>
  <c r="L550" i="13"/>
  <c r="M550" i="13"/>
  <c r="N550" i="13"/>
  <c r="O550" i="13"/>
  <c r="P550" i="13"/>
  <c r="Q550" i="13"/>
  <c r="L551" i="13"/>
  <c r="M551" i="13"/>
  <c r="N551" i="13"/>
  <c r="O551" i="13"/>
  <c r="P551" i="13"/>
  <c r="Q551" i="13"/>
  <c r="L552" i="13"/>
  <c r="M552" i="13"/>
  <c r="N552" i="13"/>
  <c r="O552" i="13"/>
  <c r="P552" i="13"/>
  <c r="Q552" i="13"/>
  <c r="L553" i="13"/>
  <c r="M553" i="13"/>
  <c r="N553" i="13"/>
  <c r="O553" i="13"/>
  <c r="P553" i="13"/>
  <c r="Q553" i="13"/>
  <c r="L554" i="13"/>
  <c r="M554" i="13"/>
  <c r="N554" i="13"/>
  <c r="O554" i="13"/>
  <c r="P554" i="13"/>
  <c r="Q554" i="13"/>
  <c r="L555" i="13"/>
  <c r="M555" i="13"/>
  <c r="N555" i="13"/>
  <c r="O555" i="13"/>
  <c r="P555" i="13"/>
  <c r="Q555" i="13"/>
  <c r="L556" i="13"/>
  <c r="M556" i="13"/>
  <c r="N556" i="13"/>
  <c r="O556" i="13"/>
  <c r="P556" i="13"/>
  <c r="Q556" i="13"/>
  <c r="L557" i="13"/>
  <c r="M557" i="13"/>
  <c r="N557" i="13"/>
  <c r="O557" i="13"/>
  <c r="P557" i="13"/>
  <c r="Q557" i="13"/>
  <c r="L558" i="13"/>
  <c r="M558" i="13"/>
  <c r="N558" i="13"/>
  <c r="O558" i="13"/>
  <c r="P558" i="13"/>
  <c r="Q558" i="13"/>
  <c r="L559" i="13"/>
  <c r="M559" i="13"/>
  <c r="N559" i="13"/>
  <c r="O559" i="13"/>
  <c r="P559" i="13"/>
  <c r="Q559" i="13"/>
  <c r="L560" i="13"/>
  <c r="M560" i="13"/>
  <c r="N560" i="13"/>
  <c r="O560" i="13"/>
  <c r="P560" i="13"/>
  <c r="Q560" i="13"/>
  <c r="L561" i="13"/>
  <c r="M561" i="13"/>
  <c r="N561" i="13"/>
  <c r="O561" i="13"/>
  <c r="P561" i="13"/>
  <c r="Q561" i="13"/>
  <c r="L562" i="13"/>
  <c r="M562" i="13"/>
  <c r="N562" i="13"/>
  <c r="O562" i="13"/>
  <c r="P562" i="13"/>
  <c r="Q562" i="13"/>
  <c r="L563" i="13"/>
  <c r="M563" i="13"/>
  <c r="N563" i="13"/>
  <c r="O563" i="13"/>
  <c r="P563" i="13"/>
  <c r="Q563" i="13"/>
  <c r="L564" i="13"/>
  <c r="M564" i="13"/>
  <c r="N564" i="13"/>
  <c r="O564" i="13"/>
  <c r="P564" i="13"/>
  <c r="Q564" i="13"/>
  <c r="L565" i="13"/>
  <c r="M565" i="13"/>
  <c r="N565" i="13"/>
  <c r="O565" i="13"/>
  <c r="P565" i="13"/>
  <c r="Q565" i="13"/>
  <c r="L566" i="13"/>
  <c r="M566" i="13"/>
  <c r="N566" i="13"/>
  <c r="O566" i="13"/>
  <c r="P566" i="13"/>
  <c r="Q566" i="13"/>
  <c r="L567" i="13"/>
  <c r="M567" i="13"/>
  <c r="N567" i="13"/>
  <c r="O567" i="13"/>
  <c r="P567" i="13"/>
  <c r="Q567" i="13"/>
  <c r="L568" i="13"/>
  <c r="M568" i="13"/>
  <c r="N568" i="13"/>
  <c r="O568" i="13"/>
  <c r="P568" i="13"/>
  <c r="Q568" i="13"/>
  <c r="L569" i="13"/>
  <c r="M569" i="13"/>
  <c r="N569" i="13"/>
  <c r="O569" i="13"/>
  <c r="P569" i="13"/>
  <c r="Q569" i="13"/>
  <c r="L570" i="13"/>
  <c r="M570" i="13"/>
  <c r="N570" i="13"/>
  <c r="O570" i="13"/>
  <c r="P570" i="13"/>
  <c r="Q570" i="13"/>
  <c r="L571" i="13"/>
  <c r="M571" i="13"/>
  <c r="N571" i="13"/>
  <c r="O571" i="13"/>
  <c r="P571" i="13"/>
  <c r="Q571" i="13"/>
  <c r="L572" i="13"/>
  <c r="M572" i="13"/>
  <c r="N572" i="13"/>
  <c r="O572" i="13"/>
  <c r="P572" i="13"/>
  <c r="Q572" i="13"/>
  <c r="L573" i="13"/>
  <c r="M573" i="13"/>
  <c r="N573" i="13"/>
  <c r="O573" i="13"/>
  <c r="P573" i="13"/>
  <c r="Q573" i="13"/>
  <c r="L574" i="13"/>
  <c r="M574" i="13"/>
  <c r="N574" i="13"/>
  <c r="O574" i="13"/>
  <c r="P574" i="13"/>
  <c r="Q574" i="13"/>
  <c r="L575" i="13"/>
  <c r="M575" i="13"/>
  <c r="N575" i="13"/>
  <c r="O575" i="13"/>
  <c r="P575" i="13"/>
  <c r="Q575" i="13"/>
  <c r="L576" i="13"/>
  <c r="M576" i="13"/>
  <c r="N576" i="13"/>
  <c r="O576" i="13"/>
  <c r="P576" i="13"/>
  <c r="Q576" i="13"/>
  <c r="L577" i="13"/>
  <c r="M577" i="13"/>
  <c r="N577" i="13"/>
  <c r="O577" i="13"/>
  <c r="P577" i="13"/>
  <c r="Q577" i="13"/>
  <c r="L578" i="13"/>
  <c r="M578" i="13"/>
  <c r="N578" i="13"/>
  <c r="O578" i="13"/>
  <c r="P578" i="13"/>
  <c r="Q578" i="13"/>
  <c r="L579" i="13"/>
  <c r="M579" i="13"/>
  <c r="N579" i="13"/>
  <c r="O579" i="13"/>
  <c r="P579" i="13"/>
  <c r="Q579" i="13"/>
  <c r="L580" i="13"/>
  <c r="M580" i="13"/>
  <c r="N580" i="13"/>
  <c r="O580" i="13"/>
  <c r="P580" i="13"/>
  <c r="Q580" i="13"/>
  <c r="L581" i="13"/>
  <c r="M581" i="13"/>
  <c r="N581" i="13"/>
  <c r="O581" i="13"/>
  <c r="P581" i="13"/>
  <c r="Q581" i="13"/>
  <c r="L582" i="13"/>
  <c r="M582" i="13"/>
  <c r="N582" i="13"/>
  <c r="O582" i="13"/>
  <c r="P582" i="13"/>
  <c r="Q582" i="13"/>
  <c r="L583" i="13"/>
  <c r="M583" i="13"/>
  <c r="N583" i="13"/>
  <c r="O583" i="13"/>
  <c r="P583" i="13"/>
  <c r="Q583" i="13"/>
  <c r="L584" i="13"/>
  <c r="M584" i="13"/>
  <c r="N584" i="13"/>
  <c r="O584" i="13"/>
  <c r="P584" i="13"/>
  <c r="Q584" i="13"/>
  <c r="L585" i="13"/>
  <c r="M585" i="13"/>
  <c r="N585" i="13"/>
  <c r="O585" i="13"/>
  <c r="P585" i="13"/>
  <c r="Q585" i="13"/>
  <c r="L586" i="13"/>
  <c r="M586" i="13"/>
  <c r="N586" i="13"/>
  <c r="O586" i="13"/>
  <c r="P586" i="13"/>
  <c r="Q586" i="13"/>
  <c r="L587" i="13"/>
  <c r="M587" i="13"/>
  <c r="N587" i="13"/>
  <c r="O587" i="13"/>
  <c r="P587" i="13"/>
  <c r="Q587" i="13"/>
  <c r="L588" i="13"/>
  <c r="M588" i="13"/>
  <c r="N588" i="13"/>
  <c r="O588" i="13"/>
  <c r="P588" i="13"/>
  <c r="Q588" i="13"/>
  <c r="L589" i="13"/>
  <c r="M589" i="13"/>
  <c r="N589" i="13"/>
  <c r="O589" i="13"/>
  <c r="P589" i="13"/>
  <c r="Q589" i="13"/>
  <c r="L590" i="13"/>
  <c r="M590" i="13"/>
  <c r="N590" i="13"/>
  <c r="O590" i="13"/>
  <c r="P590" i="13"/>
  <c r="Q590" i="13"/>
  <c r="L591" i="13"/>
  <c r="M591" i="13"/>
  <c r="N591" i="13"/>
  <c r="O591" i="13"/>
  <c r="P591" i="13"/>
  <c r="Q591" i="13"/>
  <c r="L592" i="13"/>
  <c r="M592" i="13"/>
  <c r="N592" i="13"/>
  <c r="O592" i="13"/>
  <c r="P592" i="13"/>
  <c r="Q592" i="13"/>
  <c r="L593" i="13"/>
  <c r="M593" i="13"/>
  <c r="N593" i="13"/>
  <c r="O593" i="13"/>
  <c r="P593" i="13"/>
  <c r="Q593" i="13"/>
  <c r="L594" i="13"/>
  <c r="M594" i="13"/>
  <c r="N594" i="13"/>
  <c r="O594" i="13"/>
  <c r="P594" i="13"/>
  <c r="Q594" i="13"/>
  <c r="L595" i="13"/>
  <c r="M595" i="13"/>
  <c r="N595" i="13"/>
  <c r="O595" i="13"/>
  <c r="P595" i="13"/>
  <c r="Q595" i="13"/>
  <c r="L596" i="13"/>
  <c r="M596" i="13"/>
  <c r="N596" i="13"/>
  <c r="O596" i="13"/>
  <c r="P596" i="13"/>
  <c r="Q596" i="13"/>
  <c r="L597" i="13"/>
  <c r="M597" i="13"/>
  <c r="N597" i="13"/>
  <c r="O597" i="13"/>
  <c r="P597" i="13"/>
  <c r="Q597" i="13"/>
  <c r="M12" i="13"/>
  <c r="N12" i="13"/>
  <c r="O12" i="13"/>
  <c r="P12" i="13"/>
  <c r="Q12" i="13"/>
  <c r="L12" i="13"/>
  <c r="D18" i="14"/>
  <c r="E18" i="14"/>
  <c r="F18" i="14"/>
  <c r="G18" i="14"/>
  <c r="C18" i="14"/>
  <c r="D17" i="14"/>
  <c r="E17" i="14"/>
  <c r="F17" i="14"/>
  <c r="G17" i="14"/>
  <c r="C17" i="14"/>
  <c r="C10" i="14"/>
  <c r="C9" i="14"/>
  <c r="H71" i="1"/>
  <c r="H33" i="1"/>
  <c r="H29" i="1"/>
  <c r="H56" i="1"/>
  <c r="H97" i="1"/>
  <c r="H40" i="1"/>
  <c r="H36" i="1"/>
  <c r="H66" i="1"/>
  <c r="H67" i="1"/>
  <c r="H81" i="1"/>
  <c r="H69" i="1"/>
  <c r="H109" i="1"/>
  <c r="H49" i="1"/>
  <c r="H73" i="1"/>
  <c r="H39" i="1"/>
  <c r="H27" i="1"/>
  <c r="H62" i="1"/>
  <c r="H24" i="1"/>
  <c r="H51" i="1"/>
  <c r="H88" i="1"/>
  <c r="H83" i="1"/>
  <c r="H21" i="1"/>
  <c r="H96" i="1"/>
  <c r="H68" i="1"/>
  <c r="H20" i="1"/>
  <c r="H48" i="1"/>
  <c r="H53" i="1"/>
  <c r="H114" i="1"/>
  <c r="H85" i="1"/>
  <c r="H82" i="1"/>
  <c r="H8" i="1"/>
  <c r="H28" i="1"/>
  <c r="H32" i="1"/>
  <c r="H60" i="1"/>
  <c r="H47" i="1"/>
  <c r="H41" i="1"/>
  <c r="H38" i="1"/>
  <c r="H87" i="1"/>
  <c r="H84" i="1"/>
  <c r="H16" i="1"/>
  <c r="E3" i="15" l="1"/>
  <c r="G4" i="13"/>
  <c r="F38" i="14" s="1"/>
  <c r="E5" i="15" s="1"/>
  <c r="F4" i="13"/>
  <c r="E38" i="14" s="1"/>
  <c r="D5" i="15" s="1"/>
  <c r="H4" i="13"/>
  <c r="G38" i="14" s="1"/>
  <c r="F5" i="15" s="1"/>
  <c r="D4" i="13"/>
  <c r="C38" i="14" s="1"/>
  <c r="B5" i="15" s="1"/>
  <c r="E4" i="13"/>
  <c r="D38" i="14" s="1"/>
  <c r="C5" i="15" s="1"/>
  <c r="F3" i="15"/>
  <c r="D5" i="13"/>
  <c r="C39" i="14" s="1"/>
  <c r="E5" i="13"/>
  <c r="D39" i="14" s="1"/>
  <c r="F5" i="13"/>
  <c r="E39" i="14" s="1"/>
  <c r="G5" i="13"/>
  <c r="F39" i="14" s="1"/>
  <c r="H5" i="13"/>
  <c r="G39" i="14" s="1"/>
  <c r="H76" i="1"/>
  <c r="H7" i="1"/>
  <c r="H14" i="1"/>
  <c r="H94" i="1"/>
  <c r="H127" i="1"/>
  <c r="H119" i="1"/>
  <c r="H35" i="1"/>
  <c r="H72" i="1"/>
  <c r="H63" i="1"/>
  <c r="H123" i="1"/>
  <c r="H30" i="1"/>
  <c r="H118" i="1"/>
  <c r="H89" i="1"/>
  <c r="H98" i="1"/>
  <c r="H18" i="1"/>
  <c r="H75" i="1"/>
  <c r="H113" i="1"/>
  <c r="H100" i="1"/>
  <c r="H26" i="1"/>
  <c r="H54" i="1"/>
  <c r="H43" i="1"/>
  <c r="H52" i="1"/>
  <c r="H19" i="1"/>
  <c r="H34" i="1"/>
  <c r="H86" i="1"/>
  <c r="H70" i="1"/>
  <c r="H77" i="1"/>
  <c r="H126" i="1"/>
  <c r="H58" i="1"/>
  <c r="H79" i="1"/>
  <c r="H17" i="1"/>
  <c r="H42" i="1"/>
  <c r="H31" i="1"/>
  <c r="H116" i="1"/>
  <c r="H59" i="1"/>
  <c r="H9" i="1"/>
  <c r="H12" i="1"/>
  <c r="H121" i="1"/>
  <c r="H108" i="1"/>
  <c r="H13" i="1"/>
  <c r="H10" i="1"/>
  <c r="H93" i="1"/>
  <c r="H117" i="1"/>
  <c r="H11" i="1"/>
  <c r="H125" i="1"/>
  <c r="H50" i="1"/>
  <c r="H95" i="1"/>
  <c r="F2" i="15" l="1"/>
  <c r="B2" i="15"/>
  <c r="E2" i="15"/>
  <c r="L12" i="8"/>
  <c r="L10" i="8" s="1"/>
  <c r="K12" i="8"/>
  <c r="K10" i="8" s="1"/>
  <c r="J12" i="8"/>
  <c r="J10" i="8" s="1"/>
  <c r="I12" i="8"/>
  <c r="I10" i="8" s="1"/>
  <c r="H12" i="8"/>
  <c r="H10" i="8" s="1"/>
  <c r="G12" i="8"/>
  <c r="G10" i="8" s="1"/>
  <c r="F12" i="8"/>
  <c r="F10" i="8" s="1"/>
  <c r="E10" i="8"/>
  <c r="M12" i="8" l="1"/>
  <c r="M11" i="8" s="1"/>
  <c r="N12" i="8"/>
  <c r="N11" i="8" s="1"/>
  <c r="K16" i="14"/>
  <c r="O12" i="8"/>
  <c r="O11" i="8" s="1"/>
  <c r="P12" i="8"/>
  <c r="P11" i="8" s="1"/>
  <c r="K38" i="14" l="1"/>
  <c r="C2" i="15" s="1"/>
  <c r="C3" i="15"/>
  <c r="C10" i="8"/>
  <c r="H110" i="1"/>
  <c r="H64" i="1"/>
  <c r="H105" i="1"/>
  <c r="H112" i="1"/>
  <c r="H15" i="1"/>
  <c r="H23" i="1"/>
  <c r="H80" i="1"/>
  <c r="H65" i="1"/>
  <c r="H115" i="1"/>
  <c r="H107" i="1"/>
  <c r="H90" i="1"/>
  <c r="H106" i="1"/>
  <c r="H22" i="1"/>
  <c r="H74" i="1"/>
  <c r="H104" i="1"/>
  <c r="H111" i="1"/>
  <c r="H37" i="1"/>
  <c r="H78" i="1"/>
  <c r="H44" i="1"/>
  <c r="D10" i="8" l="1"/>
  <c r="L16" i="14"/>
  <c r="L38" i="14" l="1"/>
  <c r="D2" i="15" s="1"/>
  <c r="D3" i="15"/>
</calcChain>
</file>

<file path=xl/sharedStrings.xml><?xml version="1.0" encoding="utf-8"?>
<sst xmlns="http://schemas.openxmlformats.org/spreadsheetml/2006/main" count="4588" uniqueCount="875">
  <si>
    <t>Вкладчики</t>
  </si>
  <si>
    <t>Счета</t>
  </si>
  <si>
    <t>Сумма</t>
  </si>
  <si>
    <t>Валюта</t>
  </si>
  <si>
    <t xml:space="preserve">Ставка </t>
  </si>
  <si>
    <t>Дата возврата</t>
  </si>
  <si>
    <t>RUR</t>
  </si>
  <si>
    <t>Грунцева Я. В.</t>
  </si>
  <si>
    <t>Копельчук С.Ю.</t>
  </si>
  <si>
    <t>Диденко В.А.</t>
  </si>
  <si>
    <t>Мусатов М.И.</t>
  </si>
  <si>
    <t>ООО "Менеджмент Сервис"</t>
  </si>
  <si>
    <t>Прокопенко В.И.</t>
  </si>
  <si>
    <t>Саенкова В.Т.</t>
  </si>
  <si>
    <t>II.06.2015</t>
  </si>
  <si>
    <t>I.06.2015</t>
  </si>
  <si>
    <t>III.05.2015</t>
  </si>
  <si>
    <t>II.05.2015</t>
  </si>
  <si>
    <t>I.05.2015</t>
  </si>
  <si>
    <t>III.04.2015</t>
  </si>
  <si>
    <t>II.04.2015</t>
  </si>
  <si>
    <t>I.04.2015</t>
  </si>
  <si>
    <t>III.03.2015</t>
  </si>
  <si>
    <t>II.03.2015</t>
  </si>
  <si>
    <t>I.03.2015</t>
  </si>
  <si>
    <t>III.02.2015</t>
  </si>
  <si>
    <t>II.02.2015</t>
  </si>
  <si>
    <t>I.02.2015</t>
  </si>
  <si>
    <t>III.01.2015</t>
  </si>
  <si>
    <t>II.01.2015</t>
  </si>
  <si>
    <t>I.01.2015</t>
  </si>
  <si>
    <t>III.12.2014</t>
  </si>
  <si>
    <t>II.12.2014</t>
  </si>
  <si>
    <t>I.12.2014</t>
  </si>
  <si>
    <t>III.11.2014</t>
  </si>
  <si>
    <t>II.11.2014</t>
  </si>
  <si>
    <t>ЗАО "ФОРУС Банк"</t>
  </si>
  <si>
    <t>АКБ "Русский Трастовый Банк" (ЗАО)</t>
  </si>
  <si>
    <t>АО "Арксбанк"</t>
  </si>
  <si>
    <t>Центркомбанк ООО</t>
  </si>
  <si>
    <t>АО КБ "РУБанк"</t>
  </si>
  <si>
    <t>АО "СМАРТБАНК"</t>
  </si>
  <si>
    <t>ОАО МАБ "Темпбанк"</t>
  </si>
  <si>
    <t>ОАО "АИКБ "Татфондбанк"</t>
  </si>
  <si>
    <t>АКБ "ФИНПРОМБАНК" (ПАО)</t>
  </si>
  <si>
    <t>ОАО КБ "ПФС-БАНК"</t>
  </si>
  <si>
    <t>"ООО ПЧРБ"</t>
  </si>
  <si>
    <t>"РЕГНУМ БАНК" (ООО)</t>
  </si>
  <si>
    <t>ООО КБ "МИЛБАНК"</t>
  </si>
  <si>
    <t>АО "Европлан Банк"</t>
  </si>
  <si>
    <t>"Миллениум Банк" (ЗАО)</t>
  </si>
  <si>
    <t>АКБ "МИРЪ" (ОАО)</t>
  </si>
  <si>
    <t>"Интерактивный Банк" (ООО)</t>
  </si>
  <si>
    <t>ОАО АКБ "ТГБ"</t>
  </si>
  <si>
    <t>ОАО АКБ "ГАЗСТРОЙБАНК"</t>
  </si>
  <si>
    <t>АО КБ "Златкомбанк"</t>
  </si>
  <si>
    <t>АО "Нефтепромбанк"</t>
  </si>
  <si>
    <t>ПАО "О.К. Банк"</t>
  </si>
  <si>
    <t>Инвестиционный Банк "ВЕСТА" (ООО)</t>
  </si>
  <si>
    <t>ЗАО АКБ "Алеф-Банк"</t>
  </si>
  <si>
    <t>"Азиатско-Тихоокеанский Банк" (ОАО)</t>
  </si>
  <si>
    <t>ОАО КБ "Региональный кредит"</t>
  </si>
  <si>
    <t>ПАО "Социнвестбанк"</t>
  </si>
  <si>
    <t>ОАО "ФОНДСЕРВИСБАНК"</t>
  </si>
  <si>
    <t>АКИБ "ОБРАЗОВАНИЕ" (АО)</t>
  </si>
  <si>
    <t>КБ "РМБ" ЗАО</t>
  </si>
  <si>
    <t>ОАО Банк АВБ</t>
  </si>
  <si>
    <t>ООО "УралКапиталБанк"</t>
  </si>
  <si>
    <t>ООО КБ "Евроазиатский Инвестиционный Банк"</t>
  </si>
  <si>
    <t>АО "Булгар банк"</t>
  </si>
  <si>
    <t>ООО "КБ "Тальменка-банк"</t>
  </si>
  <si>
    <t>ООО КБ "Агросоюз"</t>
  </si>
  <si>
    <t>ПАО "Энергомашбанк"</t>
  </si>
  <si>
    <t>ОАО "Витабанк"</t>
  </si>
  <si>
    <t>"АНКОР БАНК" (ОАО)</t>
  </si>
  <si>
    <t>ООО КБ "ЯР-Банк"</t>
  </si>
  <si>
    <t>АКБ "ФОРА-БАНК" (АО)</t>
  </si>
  <si>
    <t>ЗАО "ИБК"</t>
  </si>
  <si>
    <t>КБ "РТБК" (ООО)</t>
  </si>
  <si>
    <t>АБ "ИНТЕРПРОГРЕССБАНК" (ЗАО)</t>
  </si>
  <si>
    <t>Джей энд Ти Банк (АО)</t>
  </si>
  <si>
    <t>КБ "ВЕГА-БАНК" (ООО)</t>
  </si>
  <si>
    <t>КБ "БТФ" ООО</t>
  </si>
  <si>
    <t>КБ "Русский ипотечный банк" (ООО)</t>
  </si>
  <si>
    <t>АО "ТРОЙКА-Д БАНК"</t>
  </si>
  <si>
    <t>ОАО банк "Воронеж"</t>
  </si>
  <si>
    <t>КБ "Метрополь" ООО</t>
  </si>
  <si>
    <t>КБ "БФГ-Кредит" (ООО)</t>
  </si>
  <si>
    <t>Айви Банк (АО)</t>
  </si>
  <si>
    <t>ОАО "Кемсоцинбанк"</t>
  </si>
  <si>
    <t>ООО КБ "АйМаниБанк"</t>
  </si>
  <si>
    <t>"РИАБАНК" (АО)</t>
  </si>
  <si>
    <t>АКБ "КРОССИНВЕСТБАНК" (ОАО)</t>
  </si>
  <si>
    <t>"НоваховКапиталБанк" (ЗАО)</t>
  </si>
  <si>
    <t>АО "РУНА-БАНК"</t>
  </si>
  <si>
    <t>АО Банк "ПСКБ"</t>
  </si>
  <si>
    <t>ЗАО АКБ "Экспресс-кредит"</t>
  </si>
  <si>
    <t>ПАО "Донхлеббанк"</t>
  </si>
  <si>
    <t>ООО КБ "Эл банк"</t>
  </si>
  <si>
    <t>АПБ "Солидарность" (ЗАО)</t>
  </si>
  <si>
    <t>ООО КБ "Развитие"</t>
  </si>
  <si>
    <t>ОАО АКБ "МЕЖДУНАРОДНЫЙ ФИНАНСОВЫЙ КЛУБ"</t>
  </si>
  <si>
    <t>КБ "Унифин" АО</t>
  </si>
  <si>
    <t>ООО КБ "РостФинанс"</t>
  </si>
  <si>
    <t>АО АКБ "НОВИКОМБАНК"</t>
  </si>
  <si>
    <t>ООО Банк Оранжевый</t>
  </si>
  <si>
    <t>ОАО "ТЭМБР-БАНК"</t>
  </si>
  <si>
    <t>ОАО "БАНК ОРЕНБУРГ"</t>
  </si>
  <si>
    <t>АКБ "РОССИЙСКИЙ КАПИТАЛ" (ПАО)</t>
  </si>
  <si>
    <t>ЗАО АКБ "Констанс-Банк"</t>
  </si>
  <si>
    <t>АО "ФИА-БАНК"</t>
  </si>
  <si>
    <t>ЗАО АКБ "Тексбанк"</t>
  </si>
  <si>
    <t>ПАО "Межтопэнергобанк"</t>
  </si>
  <si>
    <t>АКБ "Мосуралбанк" (АО)</t>
  </si>
  <si>
    <t>БАШКОМСНАББАНК (ПАО)</t>
  </si>
  <si>
    <t>КБ "БРТ" (АО)</t>
  </si>
  <si>
    <t>АО "Тинькофф Банк"</t>
  </si>
  <si>
    <t>КБ "МФБанк" ООО</t>
  </si>
  <si>
    <t>КБ "Москоммерцбанк" (АО)</t>
  </si>
  <si>
    <t>ПАО "Евразийский банк"</t>
  </si>
  <si>
    <t>АКБ "Новый Кредитный Союз" (ЗАО)</t>
  </si>
  <si>
    <t>ООО КБ "Кетовский"</t>
  </si>
  <si>
    <t>КБ "РОСПРОМБАНК" (ООО)</t>
  </si>
  <si>
    <t>ЗАО "Банк ФИНАМ"</t>
  </si>
  <si>
    <t>АКБ "Мастер-Капитал" (ОАО)</t>
  </si>
  <si>
    <t>АКБ "Трансстройбанк" (ЗАО)</t>
  </si>
  <si>
    <t>ОАО АКБ "Новация"</t>
  </si>
  <si>
    <t>АКБ "Акция" ОАО</t>
  </si>
  <si>
    <t>ОАО "Первобанк"</t>
  </si>
  <si>
    <t>ПАО КБ "ЕвроситиБанк"</t>
  </si>
  <si>
    <t>Банк "Таврический" (ОАО)</t>
  </si>
  <si>
    <t>ООО КБ "Союзный"</t>
  </si>
  <si>
    <t>ББР Банк (АО)</t>
  </si>
  <si>
    <t>АКБ "Мострансбанк" ОАО</t>
  </si>
  <si>
    <t>ООО КБ "Новопокровский"</t>
  </si>
  <si>
    <t>АО "Промэнергобанк"</t>
  </si>
  <si>
    <t>ПАО АКБ "Металлинвестбанк"</t>
  </si>
  <si>
    <t>Банк "ЦЕРИХ" (ЗАО)</t>
  </si>
  <si>
    <t>ООО КБ "Взаимодействие"</t>
  </si>
  <si>
    <t>КБ "НЕФТЯНОЙ АЛЬЯНС" (ПАО)</t>
  </si>
  <si>
    <t>АКБ "НЗБанк", ОАО</t>
  </si>
  <si>
    <t>ЗАО КБ "Мираф-Банк"</t>
  </si>
  <si>
    <t>АКБ "Кузбассхимбанк" (ПАО)</t>
  </si>
  <si>
    <t>Банк "Северный кредит" (ОАО)</t>
  </si>
  <si>
    <t>ООО Банк "Аверс"</t>
  </si>
  <si>
    <t>ООО КБЭР "Банк Казани"</t>
  </si>
  <si>
    <t>ОАО МПБ</t>
  </si>
  <si>
    <t>ЗАО "СНГБ"</t>
  </si>
  <si>
    <t>ИКБР "Яринтербанк" (ООО)</t>
  </si>
  <si>
    <t>ОАО КБ "Верхневолжский"</t>
  </si>
  <si>
    <t>Сталь Банк (ООО)</t>
  </si>
  <si>
    <t>Банк "Кредит-Москва" (ПАО)</t>
  </si>
  <si>
    <t>АО "Меткомбанк"</t>
  </si>
  <si>
    <t>ПАО "БИНБАНК"</t>
  </si>
  <si>
    <t>ООО "Экспобанк"</t>
  </si>
  <si>
    <t>КБ "РЭБ" (ЗАО)</t>
  </si>
  <si>
    <t>ОАО "БайкалИнвестБанк"</t>
  </si>
  <si>
    <t>НБ "ТРАСТ" (ОАО)</t>
  </si>
  <si>
    <t>ПАО Банк "ФК Открытие"</t>
  </si>
  <si>
    <t>ПАО "Банк Премьер Кредит"</t>
  </si>
  <si>
    <t>ОАО "Газэнергобанк"</t>
  </si>
  <si>
    <t>ПАО "ОФК Банк"</t>
  </si>
  <si>
    <t>КБ "ЛОКО-Банк" (ЗАО)</t>
  </si>
  <si>
    <t>КБ "Кубань Кредит" ООО</t>
  </si>
  <si>
    <t>АКБ "Абсолют Банк" (ОАО)</t>
  </si>
  <si>
    <t>ООО "КБ "МЕЖТРАСТБАНК"</t>
  </si>
  <si>
    <t>АО "Севастопольский Морской банк"</t>
  </si>
  <si>
    <t>БАНК "НЕЙВА" ООО</t>
  </si>
  <si>
    <t>ОАО "УРАЛСИБ"</t>
  </si>
  <si>
    <t>КБ "ЭНЕРГОТРАНСБАНК" (ОАО)</t>
  </si>
  <si>
    <t>ОАО "СКБ-банк"</t>
  </si>
  <si>
    <t>АКБ "СЛАВИЯ" (ЗАО)</t>
  </si>
  <si>
    <t>"Тимер Банк" (ПАО)</t>
  </si>
  <si>
    <t>БАНК "КУРГАН" ПАО</t>
  </si>
  <si>
    <t>ООО КБ "РОСАВТОБАНК"</t>
  </si>
  <si>
    <t>АО КБ "Приобье"</t>
  </si>
  <si>
    <t>АКБ "Кранбанк" (ЗАО)</t>
  </si>
  <si>
    <t>АО КБ "ТЕТРАПОЛИС"</t>
  </si>
  <si>
    <t>ОАО "АК БАРС" БАНК</t>
  </si>
  <si>
    <t>АКБ "Спурт" (ОАО)</t>
  </si>
  <si>
    <t>ООО КБ "ГТ банк"</t>
  </si>
  <si>
    <t>ПАО МОСОБЛБАНК</t>
  </si>
  <si>
    <t>АКБ "Ижкомбанк" (ПАО)</t>
  </si>
  <si>
    <t>АО КИБ "ЕВРОАЛЬЯНС"</t>
  </si>
  <si>
    <t>ООО РИКБ "Ринвестбанк"</t>
  </si>
  <si>
    <t>ОАО "НБД-Банк"</t>
  </si>
  <si>
    <t>АО "Заубер Банк"</t>
  </si>
  <si>
    <t>"СДМ-Банк" (ПАО)</t>
  </si>
  <si>
    <t>ООО "Банк БКФ"</t>
  </si>
  <si>
    <t>КБ "Финансовый стандарт" (ООО)</t>
  </si>
  <si>
    <t>ООО КБ "Национальный стандарт"</t>
  </si>
  <si>
    <t>Банк Экономический Союз (АО)</t>
  </si>
  <si>
    <t>ООО КБ "УМБ"</t>
  </si>
  <si>
    <t>ООО КБ "Мегаполис"</t>
  </si>
  <si>
    <t>ООО "Промсельхозбанк"</t>
  </si>
  <si>
    <t>Банк "Уссури" (АО)</t>
  </si>
  <si>
    <t>ЗАО НГАБ "Ермак"</t>
  </si>
  <si>
    <t>ОАО "ЧЕЛЯБИНВЕСТБАНК"</t>
  </si>
  <si>
    <t>ОАО КБ "АГРОПРОМКРЕДИТ"</t>
  </si>
  <si>
    <t>ОАО "Банк Москвы"</t>
  </si>
  <si>
    <t>ПАО КБ "ЯРОСЛАВИЧ"</t>
  </si>
  <si>
    <t>ОАО "Роял Кредит Банк"</t>
  </si>
  <si>
    <t>КБ "МКБ" (ПАО)</t>
  </si>
  <si>
    <t>ПАО "ИнтехБанк"</t>
  </si>
  <si>
    <t>ЗАО Банк "Советский"</t>
  </si>
  <si>
    <t>ОАО "МНХБ"</t>
  </si>
  <si>
    <t>КБ "НС Банк" (ЗАО)</t>
  </si>
  <si>
    <t>ПАО КБ "УБРиР"</t>
  </si>
  <si>
    <t>АО "ГЛОБЭКСБАНК"</t>
  </si>
  <si>
    <t>ОАО АКБ "Акцент"</t>
  </si>
  <si>
    <t>ЗАО "Банк "Вологжанин"</t>
  </si>
  <si>
    <t>ООО КБ "ИНВЕСТСОЦБАНК"</t>
  </si>
  <si>
    <t>ОАО БАНК "МБФИ"</t>
  </si>
  <si>
    <t>ОАО "МБСП"</t>
  </si>
  <si>
    <t>АО "Углеметбанк"</t>
  </si>
  <si>
    <t>АО "Автоградбанк"</t>
  </si>
  <si>
    <t>ПАО РАКБ "МОСКВА"</t>
  </si>
  <si>
    <t>ЗАО "Кубаньторгбанк"</t>
  </si>
  <si>
    <t>ООО "Владпромбанк"</t>
  </si>
  <si>
    <t>ООО КБ "Финанс Бизнес Банк"</t>
  </si>
  <si>
    <t>ОАО АПБ "Екатерининский"</t>
  </si>
  <si>
    <t>Банк "Йошкар-Ола" (ПАО)</t>
  </si>
  <si>
    <t>ЗАО "Банк "Агророс"</t>
  </si>
  <si>
    <t>КБ "Байкалкредобанк" (ОАО)</t>
  </si>
  <si>
    <t>АО КБ "Ассоциация"</t>
  </si>
  <si>
    <t>АКБ "Проинвестбанк" (ПАО)</t>
  </si>
  <si>
    <t>АКБ "Заречье" (ОАО)</t>
  </si>
  <si>
    <t>ПАО "Банк БФА"</t>
  </si>
  <si>
    <t>ООО КБ "Нэклис-Банк"</t>
  </si>
  <si>
    <t>АКБ "ТЕНДЕР-БАНК" (АО)</t>
  </si>
  <si>
    <t>КБ "Долинск" (ЗАО)</t>
  </si>
  <si>
    <t>АКБ "АлтайБизнес-Банк" (ОАО)</t>
  </si>
  <si>
    <t>ООО КБ "Камский горизонт"</t>
  </si>
  <si>
    <t>АКБ "РосЕвроБанк" (ОАО)</t>
  </si>
  <si>
    <t>ЗАО Банк "Вологдабанк"</t>
  </si>
  <si>
    <t>КБ "Информпрогресс" (ООО)</t>
  </si>
  <si>
    <t>АКБ "Инвестторгбанк" (ПАО)</t>
  </si>
  <si>
    <t>ОАО "ВостСибтранскомбанк"</t>
  </si>
  <si>
    <t>ЗАО "КОШЕЛЕВ-БАНК"</t>
  </si>
  <si>
    <t>КБ "РТС-Банк" (ЗАО)</t>
  </si>
  <si>
    <t>ООО КБ "СИНКО-БАНК"</t>
  </si>
  <si>
    <t>ОАО "АКБ "КОР"</t>
  </si>
  <si>
    <t>ОАО КБ "Центр-инвест"</t>
  </si>
  <si>
    <t>КБ "Международный Банк Развития" (ЗАО)</t>
  </si>
  <si>
    <t>ОАО "НК Банк"</t>
  </si>
  <si>
    <t>ООО ПИР Банк</t>
  </si>
  <si>
    <t>ООО КБ "Кредит Экспресс"</t>
  </si>
  <si>
    <t>ООО "АвтоКредитБанк"</t>
  </si>
  <si>
    <t>ЗАО "Солид Банк"</t>
  </si>
  <si>
    <t>КБ "МИА" (ОАО)</t>
  </si>
  <si>
    <t>ПАО "МТС-Банк"</t>
  </si>
  <si>
    <t>"Братский АНКБ" ОАО</t>
  </si>
  <si>
    <t>АО "ИК Банк"</t>
  </si>
  <si>
    <t>ЗАО "Владбизнесбанк"</t>
  </si>
  <si>
    <t>ООО КБ "Калуга"</t>
  </si>
  <si>
    <t>ОАО КБ "Акцепт"</t>
  </si>
  <si>
    <t>ООО КБ "Славянский кредит"</t>
  </si>
  <si>
    <t>АО "ВОКБАНК"</t>
  </si>
  <si>
    <t>ПАО М2М Прайвет Банк</t>
  </si>
  <si>
    <t>ООО банк "Элита"</t>
  </si>
  <si>
    <t>Банк "Левобережный" (ОАО)</t>
  </si>
  <si>
    <t>ОАО "МИнБ"</t>
  </si>
  <si>
    <t>ОАО "РосДорБанк"</t>
  </si>
  <si>
    <t>ООО "НОВОКИБ"</t>
  </si>
  <si>
    <t>ООО "ТАТАГРОПРОМБАНК"</t>
  </si>
  <si>
    <t>ОАО "АКИБАНК"</t>
  </si>
  <si>
    <t>ПАО Банк ЗЕНИТ</t>
  </si>
  <si>
    <t>ООО КБ "ФИНАНСОВЫЙ КАПИТАЛ"</t>
  </si>
  <si>
    <t>АКБ "Северо-Западный 1 Альянс Банк" ОАО</t>
  </si>
  <si>
    <t>КБ "Канский" ООО</t>
  </si>
  <si>
    <t>ОАО "АБ "РОССИЯ"</t>
  </si>
  <si>
    <t>ОАО "Уралтрансбанк"</t>
  </si>
  <si>
    <t>ОАО "ЮГ-Инвестбанк"</t>
  </si>
  <si>
    <t>ЗАО АИКБ "Енисейский объединенный банк"</t>
  </si>
  <si>
    <t>ПАО УКБ "Белгородсоцбанк"</t>
  </si>
  <si>
    <t>ЗАО "РКБ"</t>
  </si>
  <si>
    <t>АО АКБ "ЦентроКредит"</t>
  </si>
  <si>
    <t>ООО "Земский банк"</t>
  </si>
  <si>
    <t>АКБ "ГЛОБУС" (ПАО)</t>
  </si>
  <si>
    <t>АБ "АСПЕКТ" (ЗАО)</t>
  </si>
  <si>
    <t>АКБ "Тольяттихимбанк" (ЗАО)</t>
  </si>
  <si>
    <t>Банк "Возрождение" (ПАО)</t>
  </si>
  <si>
    <t>Банк СОЮЗ (АО)</t>
  </si>
  <si>
    <t>ЗАО "Холмсккомбанк"</t>
  </si>
  <si>
    <t>ОАО Банк "Онего"</t>
  </si>
  <si>
    <t>КБ "СТРОЙЛЕСБАНК" (ООО)</t>
  </si>
  <si>
    <t>ОАО "ВУЗ-банк"</t>
  </si>
  <si>
    <t>КБ "Кубанский универсальный банк" (ООО)</t>
  </si>
  <si>
    <t>АО "ГЕНБАНК"</t>
  </si>
  <si>
    <t>КБ "Экономикс-Банк" (ООО)</t>
  </si>
  <si>
    <t>АО "Банк ЖилФинанс"</t>
  </si>
  <si>
    <t>ПАО "Дальневосточный банк"</t>
  </si>
  <si>
    <t>Банк "СИБЭС" (АО)</t>
  </si>
  <si>
    <t>Банк СБРР (ООО)</t>
  </si>
  <si>
    <t>ОАО "НИКО-БАНК"</t>
  </si>
  <si>
    <t>ОАО "Крайинвестбанк"</t>
  </si>
  <si>
    <t>ПАО "НВКбанк"</t>
  </si>
  <si>
    <t>ООО "ХКФ Банк"</t>
  </si>
  <si>
    <t>ОАО "МОСКОВСКИЙ КРЕДИТНЫЙ БАНК"</t>
  </si>
  <si>
    <t>ПАО КБ "САММИТ БАНК"</t>
  </si>
  <si>
    <t>АКБ "МАЙКОПБАНК" (ЗАО)</t>
  </si>
  <si>
    <t>ПАО КБ "РусЮгбанк"</t>
  </si>
  <si>
    <t>АКБ "ПЕРЕСВЕТ" (ЗАО)</t>
  </si>
  <si>
    <t>ООО КБ "Конфидэнс Банк"</t>
  </si>
  <si>
    <t>ПАО АКБ "Связь-Банк"</t>
  </si>
  <si>
    <t>АО "Банк Интеза"</t>
  </si>
  <si>
    <t>ООО КБ "Аксонбанк"</t>
  </si>
  <si>
    <t>ОАО "Курскпромбанк"</t>
  </si>
  <si>
    <t>АО Банк "Венец"</t>
  </si>
  <si>
    <t>АО "Банк Финсервис"</t>
  </si>
  <si>
    <t>ПАО "Промсвязьбанк"</t>
  </si>
  <si>
    <t>ВТБ 24 (ПАО)</t>
  </si>
  <si>
    <t>БАНК "РЕЗЕРВ" (ОАО)</t>
  </si>
  <si>
    <t>ОАО КБ "Пойдём!"</t>
  </si>
  <si>
    <t>ОАО "УРАЛПРОМБАНК"</t>
  </si>
  <si>
    <t>"БУМ-БАНК", ООО</t>
  </si>
  <si>
    <t>Банк "Кузнецкий мост" АО</t>
  </si>
  <si>
    <t>ОАО НКБ "РАДИОТЕХБАНК"</t>
  </si>
  <si>
    <t>ЗАО комбанк "Арзамас"</t>
  </si>
  <si>
    <t>ОАО "Россельхозбанк"</t>
  </si>
  <si>
    <t>ПАО "Банк "Санкт-Петербург"</t>
  </si>
  <si>
    <t>КБ "Альта-Банк" (ЗАО)</t>
  </si>
  <si>
    <t>ООО "Промрегионбанк"</t>
  </si>
  <si>
    <t>ЗАО КБ "Ситибанк"</t>
  </si>
  <si>
    <t>ЗАО КБ "Эксперт Банк"</t>
  </si>
  <si>
    <t>ОАО Банк "АЛЕКСАНДРОВСКИЙ"</t>
  </si>
  <si>
    <t>ПАО "БыстроБанк"</t>
  </si>
  <si>
    <t>ОАО АКБ "ЕВРОФИНАНС МОСНАРБАНК"</t>
  </si>
  <si>
    <t>АО КБ "ИВАНОВО"</t>
  </si>
  <si>
    <t>МБО "ОРГБАНК" (ООО)</t>
  </si>
  <si>
    <t>"СИБСОЦБАНК" ООО</t>
  </si>
  <si>
    <t>"БСТ-БАНК" АО</t>
  </si>
  <si>
    <t>КБ "АКРОПОЛЬ" ЗАО</t>
  </si>
  <si>
    <t>ОАО "Банк "Екатеринбург"</t>
  </si>
  <si>
    <t>ОАО "Невский банк"</t>
  </si>
  <si>
    <t>ООО "Банк "Майский"</t>
  </si>
  <si>
    <t>ООО КБ "Кредитинвест"</t>
  </si>
  <si>
    <t>Банк "Первомайский" (ПАО)</t>
  </si>
  <si>
    <t>АКБ "Форштадт" (АО)</t>
  </si>
  <si>
    <t>АО АКБ "ЭКСПРЕСС-ВОЛГА"</t>
  </si>
  <si>
    <t>ПАО "БАЛТИНВЕСТБАНК"</t>
  </si>
  <si>
    <t>АО "Гринкомбанк"</t>
  </si>
  <si>
    <t>АО "СМП Банк"</t>
  </si>
  <si>
    <t>ТКБ ОАО</t>
  </si>
  <si>
    <t>ООО "Осколбанк"</t>
  </si>
  <si>
    <t>АО Банк "Развитие-Столица"</t>
  </si>
  <si>
    <t>ОАО "Таганрогбанк"</t>
  </si>
  <si>
    <t>ОАО Комбанк "Химик"</t>
  </si>
  <si>
    <t>АКБ "Северный Народный Банк" (ОАО)</t>
  </si>
  <si>
    <t>ОАО "Томскпромстройбанк"</t>
  </si>
  <si>
    <t>ОКЕАН БАНК (ЗАО)</t>
  </si>
  <si>
    <t>ПАО "Лето Банк"</t>
  </si>
  <si>
    <t>ООО КБ "Металлург"</t>
  </si>
  <si>
    <t>Банк "ВБРР" (АО)</t>
  </si>
  <si>
    <t>ОАО АКБ "Приморье"</t>
  </si>
  <si>
    <t>ЗАО "Первый Дортрансбанк"</t>
  </si>
  <si>
    <t>ПАО "МЕТКОМБАНК"</t>
  </si>
  <si>
    <t>ОАО "СИАБ"</t>
  </si>
  <si>
    <t>АО "БИНБАНК кредитные карты"</t>
  </si>
  <si>
    <t>АКБ "Энергобанк" (ОАО)</t>
  </si>
  <si>
    <t>ЗАО "ЭКСИ-Банк"</t>
  </si>
  <si>
    <t>АКБ "ЕНИСЕЙ" (ПАО)</t>
  </si>
  <si>
    <t>ПАО "Спиритбанк"</t>
  </si>
  <si>
    <t>АО "Тагилбанк"</t>
  </si>
  <si>
    <t>ОАО Банк "Кузнецкий"</t>
  </si>
  <si>
    <t>ПАО АКБ "Урал ФД"</t>
  </si>
  <si>
    <t>АО КБ "Соколовский"</t>
  </si>
  <si>
    <t>ЗАО "ИШБАНК"</t>
  </si>
  <si>
    <t>АО КБ "ИНТЕРПРОМБАНК"</t>
  </si>
  <si>
    <t>ОАО "Сбербанк России"</t>
  </si>
  <si>
    <t>Банк "Прохладный" ООО</t>
  </si>
  <si>
    <t>АО "АЛЬФА-БАНК"</t>
  </si>
  <si>
    <t>"Запсибкомбанк" ОАО</t>
  </si>
  <si>
    <t>ООО "Инбанк"</t>
  </si>
  <si>
    <t>ОАО КБ "КЕДР"</t>
  </si>
  <si>
    <t>ПАО "Торжокуниверсалбанк"</t>
  </si>
  <si>
    <t>ООО КБЦА</t>
  </si>
  <si>
    <t>ОАО "Собинбанк"</t>
  </si>
  <si>
    <t>АО "Гранд Инвест Банк"</t>
  </si>
  <si>
    <t>АО "Кредит Европа Банк"</t>
  </si>
  <si>
    <t>АО "БИНБАНК Мурманск"</t>
  </si>
  <si>
    <t>АКБ "БНКВ" (АО)</t>
  </si>
  <si>
    <t>ОАО "АККОБАНК"</t>
  </si>
  <si>
    <t>ОАО "Тверьуниверсалбанк"</t>
  </si>
  <si>
    <t>ОАО АКБ "Пермь"</t>
  </si>
  <si>
    <t>АКБ "ЧУВАШКРЕДИТПРОМБАНК" ПАО</t>
  </si>
  <si>
    <t>ОАО КБ "МПСБ"</t>
  </si>
  <si>
    <t>ОАО КБ "КОСМОС"</t>
  </si>
  <si>
    <t>АКБ "Алмазэргиэнбанк" ОАО</t>
  </si>
  <si>
    <t>ОАО КБ "Солидарность"</t>
  </si>
  <si>
    <t>АО "ПЕРВОУРАЛЬСКБАНК"</t>
  </si>
  <si>
    <t>ООО "Крона-Банк"</t>
  </si>
  <si>
    <t>ОАО АКБ "ИТ Банк"</t>
  </si>
  <si>
    <t>АО Банк Инноваций и Развития</t>
  </si>
  <si>
    <t>АКБ "АКТИВ БАНК" (ПАО)</t>
  </si>
  <si>
    <t>АКБ "ФЬЮЧЕР" (ОАО)</t>
  </si>
  <si>
    <t>АКБ "Ланта-Банк" (АО)</t>
  </si>
  <si>
    <t>АКБ "ТКПБ" (ОАО)</t>
  </si>
  <si>
    <t>ОАО "БАНК СГБ"</t>
  </si>
  <si>
    <t>ООО КБ "КОЛЬЦО УРАЛА"</t>
  </si>
  <si>
    <t>АО "Уралприватбанк"</t>
  </si>
  <si>
    <t>АО "ТАТСОЦБАНК"</t>
  </si>
  <si>
    <t>АО "Райффайзенбанк"</t>
  </si>
  <si>
    <t>АО АКИБ "Почтобанк"</t>
  </si>
  <si>
    <t>Банк ГПБ (АО)</t>
  </si>
  <si>
    <t>ПАО "Балтийский Банк"</t>
  </si>
  <si>
    <t>Банк "Снежинский" ОАО</t>
  </si>
  <si>
    <t>ОАО "СКА-Банк"</t>
  </si>
  <si>
    <t>ООО "ХАКАССКИЙ МУНИЦИПАЛЬНЫЙ БАНК"</t>
  </si>
  <si>
    <t>КБ "СИСТЕМА" ООО</t>
  </si>
  <si>
    <t>ОАО "И.Д.Е.А. Банк"</t>
  </si>
  <si>
    <t>ОАО КБ "Хлынов"</t>
  </si>
  <si>
    <t>"КУБ" ОАО</t>
  </si>
  <si>
    <t>АКБ "ПЕРВЫЙ ИНВЕСТИЦИОННЫЙ" (ЗАО)</t>
  </si>
  <si>
    <t>ЗАО "Народный банк"</t>
  </si>
  <si>
    <t>"Муниципальный Камчатпрофитбанк" (ЗАО)</t>
  </si>
  <si>
    <t>"СОЦИУМ-БАНК" (ООО)</t>
  </si>
  <si>
    <t>ООО КБ "РЭБ"</t>
  </si>
  <si>
    <t>ОАО ЕАТПБанк</t>
  </si>
  <si>
    <t>АО Банк ЗЕНИТ Сочи</t>
  </si>
  <si>
    <t>ОАО "ЧЕЛИНДБАНК"</t>
  </si>
  <si>
    <t>КБ "НОВОЕ ВРЕМЯ" (ООО)</t>
  </si>
  <si>
    <t>ООО "Камкомбанк"</t>
  </si>
  <si>
    <t>ПАО АКБ "Сельмашбанк"</t>
  </si>
  <si>
    <t>АО АКБ "Банкирский Дом"</t>
  </si>
  <si>
    <t>ОАО АКБ "АВАНГАРД"</t>
  </si>
  <si>
    <t>Банк "Богородский" (ООО)</t>
  </si>
  <si>
    <t>ПАО "Донкомбанк"</t>
  </si>
  <si>
    <t>ООО "Банк Стандарт-Кредит"</t>
  </si>
  <si>
    <t>АККСБ "КС БАНК" (ПАО)</t>
  </si>
  <si>
    <t>ПАО "РГС Банк"</t>
  </si>
  <si>
    <t>"Объединенный банк Республики" (ООО)</t>
  </si>
  <si>
    <t>ОАО "НАРОДНЫЙ ЗЕМЕЛЬНО-ПРОМЫШЛЕННЫЙ БАНК"</t>
  </si>
  <si>
    <t>ООО КБ "Столичный Кредит"</t>
  </si>
  <si>
    <t>Банкхаус Эрбе (ЗАО)</t>
  </si>
  <si>
    <t>"Нацинвестпромбанк" (АО)</t>
  </si>
  <si>
    <t>ОАО "Газнефтьбанк"</t>
  </si>
  <si>
    <t>ЗАО "Экономбанк"</t>
  </si>
  <si>
    <t>ООО "Костромаселькомбанк"</t>
  </si>
  <si>
    <t>ОАО "Липецккомбанк"</t>
  </si>
  <si>
    <t>ЗАО "СтарБанк"</t>
  </si>
  <si>
    <t>ОАО ВКАБАНК</t>
  </si>
  <si>
    <t>КБ "НМБ" ООО</t>
  </si>
  <si>
    <t>АО "БКС Банк"</t>
  </si>
  <si>
    <t>АКБ "ЯПЫ КРЕДИ БАНК МОСКВА" (ЗАО)</t>
  </si>
  <si>
    <t>АО "Нордеа Банк"</t>
  </si>
  <si>
    <t>ОАО АКБ "Капиталбанк"</t>
  </si>
  <si>
    <t>АКБ "Кросна-банк" (ОАО)</t>
  </si>
  <si>
    <t>ООО "АТБ" Банк</t>
  </si>
  <si>
    <t>АО "ГОРБАНК"</t>
  </si>
  <si>
    <t>КБ "Спутник" (ПАО)</t>
  </si>
  <si>
    <t>Ставропольпромстройбанк - ОАО</t>
  </si>
  <si>
    <t>АКБ "НАШ ДОМ" (АО)</t>
  </si>
  <si>
    <t>ПАО "Совкомбанк"</t>
  </si>
  <si>
    <t>ООО КБ "НЕВАСТРОЙИНВЕСТ"</t>
  </si>
  <si>
    <t>ООО КБ "Альба Альянс"</t>
  </si>
  <si>
    <t>КБ "Крокус-Банк" (ООО)</t>
  </si>
  <si>
    <t>ООО КБ "МНИБ"</t>
  </si>
  <si>
    <t>АО КБ "Синергия"</t>
  </si>
  <si>
    <t>ИНГ БАНК (ЕВРАЗИЯ) АО</t>
  </si>
  <si>
    <t>АКБ "Вятка-банк" ОАО</t>
  </si>
  <si>
    <t>АКБ "Крыловский" (ОАО)</t>
  </si>
  <si>
    <t>ООО КБ "Жилкредит"</t>
  </si>
  <si>
    <t>ПАО КБ "ВАКОБАНК"</t>
  </si>
  <si>
    <t>ОАО АКБ "ЭЛЬБИН"</t>
  </si>
  <si>
    <t>ОАО "Выборг-банк"</t>
  </si>
  <si>
    <t>КБ "Гаранти Банк - Москва" (ЗАО)</t>
  </si>
  <si>
    <t>Прио-Внешторгбанк (ОАО)</t>
  </si>
  <si>
    <t>"ЗЕРБАНК (Москва)" (ЗАО)</t>
  </si>
  <si>
    <t>ООО "МКБ им. С. ЖИВАГО"</t>
  </si>
  <si>
    <t>Банк "Нальчик" ООО</t>
  </si>
  <si>
    <t>РНКБ Банк (ПАО)</t>
  </si>
  <si>
    <t>ООО "Чайна Констракшн Банк"</t>
  </si>
  <si>
    <t>ОАО АБ "Кузнецкбизнесбанк"</t>
  </si>
  <si>
    <t>ОАО АРКБ "Росбизнесбанк"</t>
  </si>
  <si>
    <t>ООО "РКБ"</t>
  </si>
  <si>
    <t>ОАО Банк "Объединенный капитал"</t>
  </si>
  <si>
    <t>АКБ "ИРС" (ЗАО)</t>
  </si>
  <si>
    <t>ОАО "Кредпромбанк"</t>
  </si>
  <si>
    <t>КБ "МЕЖРЕГИОНАЛЬНЫЙ ПОЧТОВЫЙ БАНК" ООО</t>
  </si>
  <si>
    <t>МКБ "Дон-Тексбанк" ООО</t>
  </si>
  <si>
    <t>ОАО УКБ "Новобанк"</t>
  </si>
  <si>
    <t>Банк "ИТУРУП" (ООО)</t>
  </si>
  <si>
    <t>ООО КБ "МВС Банк"</t>
  </si>
  <si>
    <t>ОАО АКБ "АДАМОН БАНК"</t>
  </si>
  <si>
    <t>ООО КБ "Дружба"</t>
  </si>
  <si>
    <t>ОАО "БАЛАКОВО-БАНК"</t>
  </si>
  <si>
    <t>ОАО "Камчаткомагропромбанк"</t>
  </si>
  <si>
    <t>ООО "Русский Национальный Банк"</t>
  </si>
  <si>
    <t>ООО "ЮРБ"</t>
  </si>
  <si>
    <t>ОАО КБ "Михайловский ПЖСБ"</t>
  </si>
  <si>
    <t>ЗАО "Ури Банк"</t>
  </si>
  <si>
    <t>Банк ПТБ (ООО)</t>
  </si>
  <si>
    <t>ОАО КБ "Флора-Москва"</t>
  </si>
  <si>
    <t>КБ "ЕВРОСТАНДАРТ" (ООО)</t>
  </si>
  <si>
    <t>ООО КБ "Уралфинанс"</t>
  </si>
  <si>
    <t>ПАО "Великие Луки банк"</t>
  </si>
  <si>
    <t>ООО Банк "Саратов"</t>
  </si>
  <si>
    <t>ООО КБ "АРЕСБАНК"</t>
  </si>
  <si>
    <t>ООО КБ "Лайтбанк"</t>
  </si>
  <si>
    <t>АКБ "БАНК КИТАЯ (ЭЛОС)"</t>
  </si>
  <si>
    <t>Зильбер В. С.</t>
  </si>
  <si>
    <t>27.07.2016</t>
  </si>
  <si>
    <t>Бобкова А.В.</t>
  </si>
  <si>
    <t>Вавилова А.Ю.</t>
  </si>
  <si>
    <t>24.10.2016</t>
  </si>
  <si>
    <t>Гавриков Г. Р.</t>
  </si>
  <si>
    <t>20.06.2016</t>
  </si>
  <si>
    <t>Горяйнов М.Ю.</t>
  </si>
  <si>
    <t>Десятниченко А.В.</t>
  </si>
  <si>
    <t>08.08.2016</t>
  </si>
  <si>
    <t>Десятниченко К.А.</t>
  </si>
  <si>
    <t>22.02.2016</t>
  </si>
  <si>
    <t>Десятниченко С. Н.</t>
  </si>
  <si>
    <t>13.02.2017</t>
  </si>
  <si>
    <t>Диденко О.В.</t>
  </si>
  <si>
    <t>05.02.2016</t>
  </si>
  <si>
    <t>Диджионис Е. О.</t>
  </si>
  <si>
    <t>Жильцов Н. Л.</t>
  </si>
  <si>
    <t>Золотухин К. Л.</t>
  </si>
  <si>
    <t>21.06.2016</t>
  </si>
  <si>
    <t>Золотухина Н. В.</t>
  </si>
  <si>
    <t>Зюлин А. А.</t>
  </si>
  <si>
    <t>29.08.2016</t>
  </si>
  <si>
    <t>Исаев А. А.</t>
  </si>
  <si>
    <t>13.06.2016</t>
  </si>
  <si>
    <t>Исаева Т. В.</t>
  </si>
  <si>
    <t>Карпов К. А.</t>
  </si>
  <si>
    <t>31.08.2016</t>
  </si>
  <si>
    <t>Карпова А.В.</t>
  </si>
  <si>
    <t>Колесникова Я.О.</t>
  </si>
  <si>
    <t>03.06.2016</t>
  </si>
  <si>
    <t>04.07.2016</t>
  </si>
  <si>
    <t>Копельчук Т.А.</t>
  </si>
  <si>
    <t>24.02.2016</t>
  </si>
  <si>
    <t>Копельчук Ю. А.</t>
  </si>
  <si>
    <t>19.04.2017</t>
  </si>
  <si>
    <t>Криворотов В. В.</t>
  </si>
  <si>
    <t>17.08.2016</t>
  </si>
  <si>
    <t>Кривошеева М.А.</t>
  </si>
  <si>
    <t>09.03.2016</t>
  </si>
  <si>
    <t>Лахтикова Е.А.</t>
  </si>
  <si>
    <t>07.07.2016</t>
  </si>
  <si>
    <t>Матюшенко П. А.</t>
  </si>
  <si>
    <t>Мельникова Е.А.</t>
  </si>
  <si>
    <t>Окуренкова Т.С.</t>
  </si>
  <si>
    <t>22.03.2016</t>
  </si>
  <si>
    <t>Рода Татьяна Ивановна</t>
  </si>
  <si>
    <t>11.10.2016</t>
  </si>
  <si>
    <t>Рыжова И.Н.</t>
  </si>
  <si>
    <t>Сахарова Л. В.</t>
  </si>
  <si>
    <t>Шахрова А. П.</t>
  </si>
  <si>
    <t>Дн. до погаш-я</t>
  </si>
  <si>
    <t>Кол-во договоров</t>
  </si>
  <si>
    <t>Общий итог</t>
  </si>
  <si>
    <t>Процентная ставка</t>
  </si>
  <si>
    <t>Сумма депозитов</t>
  </si>
  <si>
    <t>Дней до погаш-я</t>
  </si>
  <si>
    <t xml:space="preserve"> Средний срок, дн.</t>
  </si>
  <si>
    <t xml:space="preserve"> Количество договоров, %</t>
  </si>
  <si>
    <t>Вид вклада</t>
  </si>
  <si>
    <t>Успешный</t>
  </si>
  <si>
    <t>Устойчивый</t>
  </si>
  <si>
    <t>Универсальный</t>
  </si>
  <si>
    <t>Уникальный</t>
  </si>
  <si>
    <t>Ставки привлечения</t>
  </si>
  <si>
    <t xml:space="preserve">% ставка, годовых  </t>
  </si>
  <si>
    <t>% ставка, годовых</t>
  </si>
  <si>
    <t xml:space="preserve">Cумма вклада/Срок  </t>
  </si>
  <si>
    <t>31  день</t>
  </si>
  <si>
    <t>61 день</t>
  </si>
  <si>
    <t>91 день</t>
  </si>
  <si>
    <t>181 день</t>
  </si>
  <si>
    <t>271 день</t>
  </si>
  <si>
    <t>366 дней</t>
  </si>
  <si>
    <t>732 дня</t>
  </si>
  <si>
    <t>Рубли РФ</t>
  </si>
  <si>
    <t>от 30 000</t>
  </si>
  <si>
    <t>от 700 000</t>
  </si>
  <si>
    <t>от 1 400 000</t>
  </si>
  <si>
    <t>от 3 000 000</t>
  </si>
  <si>
    <t>Доллары США/ЕВРО</t>
  </si>
  <si>
    <t>от  500</t>
  </si>
  <si>
    <t>от 10 000</t>
  </si>
  <si>
    <t>от 25 000</t>
  </si>
  <si>
    <t>от 50 000</t>
  </si>
  <si>
    <t>-</t>
  </si>
  <si>
    <t>Количество договоров, шт.</t>
  </si>
  <si>
    <t>II.07.2015</t>
  </si>
  <si>
    <t>I.07.2015</t>
  </si>
  <si>
    <t>III.06.2015</t>
  </si>
  <si>
    <t>Динамика максимальной процентной ставки (RUR) топ-10 банков, привлекающих наибольший объём депозитов физических лиц</t>
  </si>
  <si>
    <t>Ставка</t>
  </si>
  <si>
    <t>Макс. ставка (+3,5%)</t>
  </si>
  <si>
    <t>Декада</t>
  </si>
  <si>
    <t>до востребования</t>
  </si>
  <si>
    <t>до 90 дн.</t>
  </si>
  <si>
    <t>от 181 дн. до 1г.</t>
  </si>
  <si>
    <t>свыше 1г</t>
  </si>
  <si>
    <t>КБ "Ренессанс Кредит" (ООО)</t>
  </si>
  <si>
    <t>АО КБ "ФорБанк"</t>
  </si>
  <si>
    <t>АБ "Таатта" ЗАО</t>
  </si>
  <si>
    <t>КБ "Гарант-Инвест" (АО)</t>
  </si>
  <si>
    <t>ООО "Вестинтербанк"</t>
  </si>
  <si>
    <t>АО "Денизбанк Москва"</t>
  </si>
  <si>
    <t>АКБ "ХОВАНСКИЙ" (ЗАО)</t>
  </si>
  <si>
    <t>ООО "РУСБС"</t>
  </si>
  <si>
    <t>ЗАО "НИБ"</t>
  </si>
  <si>
    <t>АКБ "КЭБ" (ЗАО)</t>
  </si>
  <si>
    <t>До востр-я</t>
  </si>
  <si>
    <t>До 90 дн.</t>
  </si>
  <si>
    <t>от 91 до 180 дн.</t>
  </si>
  <si>
    <t>от 181 до 1г.</t>
  </si>
  <si>
    <t>от 1г.</t>
  </si>
  <si>
    <t>Средние ставки</t>
  </si>
  <si>
    <t>Максимальные ставки</t>
  </si>
  <si>
    <t>Топ-30</t>
  </si>
  <si>
    <t>17.02.2016</t>
  </si>
  <si>
    <t>15.08.2016</t>
  </si>
  <si>
    <t>10.03.2016</t>
  </si>
  <si>
    <t>II.08.2015</t>
  </si>
  <si>
    <t>I.08.2015</t>
  </si>
  <si>
    <t>III.07.2015</t>
  </si>
  <si>
    <t>Динамика базового уровня доходности вкладов</t>
  </si>
  <si>
    <t>Месяц</t>
  </si>
  <si>
    <t>Изменение ставок за месяц:</t>
  </si>
  <si>
    <t>ОАО "Плюс Банк"</t>
  </si>
  <si>
    <t>"Банк "МБА-МОСКВА" ООО</t>
  </si>
  <si>
    <t>АКБ "Ноосфера" (АО)</t>
  </si>
  <si>
    <t>КБ "ССтБ" (ООО)</t>
  </si>
  <si>
    <t>ООО "АЛТЫНБАНК"</t>
  </si>
  <si>
    <t>КБ "РБА" (ООО)</t>
  </si>
  <si>
    <t>ЗАО "ЛЭП-Комплект"</t>
  </si>
  <si>
    <t>29.02.2016</t>
  </si>
  <si>
    <t>USD</t>
  </si>
  <si>
    <t>EUR</t>
  </si>
  <si>
    <t>25.07.2016</t>
  </si>
  <si>
    <t>19.01.2017</t>
  </si>
  <si>
    <t>ООО "Арт-Флай"</t>
  </si>
  <si>
    <t>II.09.2015</t>
  </si>
  <si>
    <t>I.09.2015</t>
  </si>
  <si>
    <t>III.08.2015</t>
  </si>
  <si>
    <t>КБ "ПРИСКО КАПИТАЛ БАНК", ЗАО</t>
  </si>
  <si>
    <t>ОИКБ "Русь" (ООО)</t>
  </si>
  <si>
    <t>ОАО СКБ Приморья "Примсоцбанк"</t>
  </si>
  <si>
    <t>ЗАО НАЦИОНАЛЬНЫЙ БАНК СБЕРЕЖЕНИЙ</t>
  </si>
  <si>
    <t>Max</t>
  </si>
  <si>
    <t>До 31 дня</t>
  </si>
  <si>
    <t>До 61 дня</t>
  </si>
  <si>
    <t>До 91 дня</t>
  </si>
  <si>
    <t>До 181 дня</t>
  </si>
  <si>
    <t>До 271 дня</t>
  </si>
  <si>
    <t>До 366 дней</t>
  </si>
  <si>
    <t>До 732 дней</t>
  </si>
  <si>
    <t>в конце срока</t>
  </si>
  <si>
    <t>ежемесячно</t>
  </si>
  <si>
    <t>Изменение ставки</t>
  </si>
  <si>
    <t>Бабаев В. Ф.</t>
  </si>
  <si>
    <t>23.05.2016</t>
  </si>
  <si>
    <t>Бойко Я.С.</t>
  </si>
  <si>
    <t>Ворошилова С. Ю.</t>
  </si>
  <si>
    <t>Гвоздев В. Д.</t>
  </si>
  <si>
    <t>19.04.2016</t>
  </si>
  <si>
    <t>Джус С.И.</t>
  </si>
  <si>
    <t>Дмитряков П.А.</t>
  </si>
  <si>
    <t>ЗАО "Агентство Рефперевозки"</t>
  </si>
  <si>
    <t>02.05.2016</t>
  </si>
  <si>
    <t>Канцер А.И.</t>
  </si>
  <si>
    <t>14.03.2016</t>
  </si>
  <si>
    <t>Комар Е.В.</t>
  </si>
  <si>
    <t>27.05.2016</t>
  </si>
  <si>
    <t>Комиссарова Т. С.</t>
  </si>
  <si>
    <t>28.03.2016</t>
  </si>
  <si>
    <t>Кривчиков А. К.</t>
  </si>
  <si>
    <t>04.04.2016</t>
  </si>
  <si>
    <t>Липунов А.В.</t>
  </si>
  <si>
    <t>Лука А.В.</t>
  </si>
  <si>
    <t>08.04.2016</t>
  </si>
  <si>
    <t>Мазнева О. В.</t>
  </si>
  <si>
    <t>Мазова Н. В.</t>
  </si>
  <si>
    <t>Максимов В. А.</t>
  </si>
  <si>
    <t>Меднова Е.С.</t>
  </si>
  <si>
    <t>Миловидова И. А.</t>
  </si>
  <si>
    <t>29.03.2016</t>
  </si>
  <si>
    <t>Петропавловская Г.М.</t>
  </si>
  <si>
    <t>Поляков А. П.</t>
  </si>
  <si>
    <t>Прокопенко М.В.</t>
  </si>
  <si>
    <t>Прокофьев В. А.</t>
  </si>
  <si>
    <t>10.02.2016</t>
  </si>
  <si>
    <t>Пушкарев А. А.</t>
  </si>
  <si>
    <t>Пушкарева Г. А.</t>
  </si>
  <si>
    <t>Ралко Т.В.</t>
  </si>
  <si>
    <t>26.04.2016</t>
  </si>
  <si>
    <t>Расулов Д. М.</t>
  </si>
  <si>
    <t>05.04.2016</t>
  </si>
  <si>
    <t>Соловьева С. В.</t>
  </si>
  <si>
    <t>Форостинко О. В.</t>
  </si>
  <si>
    <t>15.04.2016</t>
  </si>
  <si>
    <t>Хохлова Л. Д.</t>
  </si>
  <si>
    <t>12.04.2016</t>
  </si>
  <si>
    <t>Черная И.А.</t>
  </si>
  <si>
    <t>Шатский А.Ю.</t>
  </si>
  <si>
    <t>11.04.2016</t>
  </si>
  <si>
    <t>Гулина А. А.</t>
  </si>
  <si>
    <t>30.12.2016</t>
  </si>
  <si>
    <t>Шатская Л.В.</t>
  </si>
  <si>
    <t>III.09.2015</t>
  </si>
  <si>
    <t>I.10.2015</t>
  </si>
  <si>
    <t>II.10.2015</t>
  </si>
  <si>
    <t>Изменение ставки за 6 последних декад:</t>
  </si>
  <si>
    <t>Изменение ставки за 3 последних декады:</t>
  </si>
  <si>
    <t>Изменение ставок за 2 месяца:</t>
  </si>
  <si>
    <t>ОАО "МСКБ"</t>
  </si>
  <si>
    <t>КБ "ЮНИАСТРУМ БАНК" (ООО)</t>
  </si>
  <si>
    <t>АО "ОТП Банк"</t>
  </si>
  <si>
    <t>МКИБ "РОССИТА-БАНК" ООО</t>
  </si>
  <si>
    <t>ОАО "Банк ЧБРР"</t>
  </si>
  <si>
    <t>Банк "Глобус" по макс. ставке привлечения занимает 266 место из 567 банков</t>
  </si>
  <si>
    <t>РЫНОК</t>
  </si>
  <si>
    <t>БАНК</t>
  </si>
  <si>
    <t>Абсолютное значение ставки</t>
  </si>
  <si>
    <t>Изменение ставки за 3 декады</t>
  </si>
  <si>
    <t>Изменение ставки за 6 декад</t>
  </si>
  <si>
    <t>ТОП-10 банков</t>
  </si>
  <si>
    <t>Базовый уровень доходности вкладов</t>
  </si>
  <si>
    <t>до востр-я</t>
  </si>
  <si>
    <t>Раскрываемые в соответствии с 3194-У ставки</t>
  </si>
  <si>
    <t>Сравнение рыночных ставок с действующими в Банке</t>
  </si>
  <si>
    <t>Средние рыночные ставки</t>
  </si>
  <si>
    <t>Утвержденные Банком ставки</t>
  </si>
  <si>
    <t>Разница</t>
  </si>
  <si>
    <t>Выплата %</t>
  </si>
  <si>
    <t>Действ. ставки</t>
  </si>
  <si>
    <t>Предл. ставки</t>
  </si>
  <si>
    <t>Срок</t>
  </si>
  <si>
    <t>Ставки</t>
  </si>
  <si>
    <t>ДЕЙСТВУЮЩИЕ ПРОЦЕНТНЫЕ СТАВКИ ПО ДЕПОЗИТАМ</t>
  </si>
  <si>
    <t>Галушин В. Н.</t>
  </si>
  <si>
    <t>10.05.2016</t>
  </si>
  <si>
    <t>26.12.2016</t>
  </si>
  <si>
    <t>08.02.2016</t>
  </si>
  <si>
    <t>24.11.2016</t>
  </si>
  <si>
    <t>01.12.2016</t>
  </si>
  <si>
    <t>14.06.2016</t>
  </si>
  <si>
    <t>Карпова М.М.</t>
  </si>
  <si>
    <t>23.12.2016</t>
  </si>
  <si>
    <t>30.05.2016</t>
  </si>
  <si>
    <t>16.11.2016</t>
  </si>
  <si>
    <t>06.06.2016</t>
  </si>
  <si>
    <t>Мазурова И.Ф.</t>
  </si>
  <si>
    <t>07.12.2016</t>
  </si>
  <si>
    <t>25.04.2016</t>
  </si>
  <si>
    <t>ООО "КСБ"</t>
  </si>
  <si>
    <t>02.03.2016</t>
  </si>
  <si>
    <t>19.09.2016</t>
  </si>
  <si>
    <t>Цигендер Е. П.</t>
  </si>
  <si>
    <t>05.05.2016</t>
  </si>
  <si>
    <t>15.02.2016</t>
  </si>
  <si>
    <t>31.05.2016</t>
  </si>
  <si>
    <t>Черная С. А.</t>
  </si>
  <si>
    <t>Мамонтов В. И.</t>
  </si>
  <si>
    <t>15.12.2016</t>
  </si>
  <si>
    <t>III.10.2015</t>
  </si>
  <si>
    <t>II.11.2015</t>
  </si>
  <si>
    <t>I.11.2015</t>
  </si>
  <si>
    <t>I.12.2015</t>
  </si>
  <si>
    <t>II.12.2015</t>
  </si>
  <si>
    <t>АО КБ "РосинтерБанк"</t>
  </si>
  <si>
    <t>МОРСКОЙ БАНК (ОАО)</t>
  </si>
  <si>
    <t>АКБ "Держава" ПАО</t>
  </si>
  <si>
    <t>"НАЦКОРПБАНК" (АО)</t>
  </si>
  <si>
    <t>ООО "СПЕЦСТРОЙБАНК"</t>
  </si>
  <si>
    <t>АО АБ "Капитал"</t>
  </si>
  <si>
    <t>"МТИ-Банк" (ЗАО)</t>
  </si>
  <si>
    <t>АО АКБ "РУССОБАНК"</t>
  </si>
  <si>
    <t>"РФИ БАНК" ЗАО</t>
  </si>
  <si>
    <t>Банк "Вятич" (ОАО)</t>
  </si>
  <si>
    <t>ООО КБ "Гефест"</t>
  </si>
  <si>
    <t>Банк "Прайм Финанс" (ОАО)</t>
  </si>
  <si>
    <t>"Русьуниверсалбанк" (ООО)</t>
  </si>
  <si>
    <t>Мультивалютный</t>
  </si>
  <si>
    <t>от  200</t>
  </si>
  <si>
    <t>28.06.2016</t>
  </si>
  <si>
    <t>Воронин П. М.</t>
  </si>
  <si>
    <t>20.07.2016</t>
  </si>
  <si>
    <t>21.07.2016</t>
  </si>
  <si>
    <t>Дорожкин Е. В.</t>
  </si>
  <si>
    <t>01.02.2016</t>
  </si>
  <si>
    <t>27.06.2016</t>
  </si>
  <si>
    <t>11.07.2016</t>
  </si>
  <si>
    <t>Маслова Н. А.</t>
  </si>
  <si>
    <t>29.06.2016</t>
  </si>
  <si>
    <t>18.07.2016</t>
  </si>
  <si>
    <t>26.09.2016</t>
  </si>
  <si>
    <t>28.01.2016</t>
  </si>
  <si>
    <t>Тимохина Е. В.</t>
  </si>
  <si>
    <t>22.04.2016</t>
  </si>
  <si>
    <t>Данные по депозитному портфелю Банка по состоянию на 28.01.2016г.</t>
  </si>
  <si>
    <t>III.12.2015</t>
  </si>
  <si>
    <t>I.01.2016</t>
  </si>
  <si>
    <t>II.01.2016</t>
  </si>
  <si>
    <t>АО "Вэлтон Банк"</t>
  </si>
  <si>
    <t>КБ "ИНТЕРКОММЕРЦ" (ООО)</t>
  </si>
  <si>
    <t>АКБ "Московский Вексельный Банк" (АО)</t>
  </si>
  <si>
    <t>ОАО АК "БайкалБанк"</t>
  </si>
  <si>
    <t>АКБ "ИНКАРОБАНК" (ЗАО)</t>
  </si>
  <si>
    <t>ООО КБ "Н-БАНК"</t>
  </si>
  <si>
    <t>ООО КБ "АЛТАЙКАПИТАЛБАНК"</t>
  </si>
  <si>
    <t>ПАО "МОСКОМБАНК"</t>
  </si>
  <si>
    <t>КБ "Арсенал" ООО</t>
  </si>
  <si>
    <t>ООО КБ "ПРЕОДОЛЕНИЕ"</t>
  </si>
  <si>
    <t>ЗАО АКБ "ГАЗБАНК"</t>
  </si>
  <si>
    <t>Банк ВТБ (ПАО)</t>
  </si>
  <si>
    <t>Банк "СЕРВИС РЕЗЕРВ" (АО)</t>
  </si>
  <si>
    <t>"ИНРЕСБАНК" ООО</t>
  </si>
  <si>
    <t>Банк "Новый Символ" (ЗАО)</t>
  </si>
  <si>
    <t>ООО КБ "КРЕДО ФИНАНС"</t>
  </si>
  <si>
    <t>ОАО "НБК-Банк"</t>
  </si>
  <si>
    <t>ОАО БАНК "МОСКВА-СИТИ"</t>
  </si>
  <si>
    <t>"Банк Кремлевский" ООО</t>
  </si>
  <si>
    <t>ЗАО "БАНК КРЕДИТ СВИСС (МОСКВА)"</t>
  </si>
  <si>
    <t>ООО "Банк РСИ"</t>
  </si>
  <si>
    <t>ОАО "НДБ"</t>
  </si>
  <si>
    <t>ООО КБ "ПЛАТИНА"</t>
  </si>
  <si>
    <t>ООО КБ "УЗДАН"</t>
  </si>
  <si>
    <t>ООО КБ "Еврокапитал-Альянс"</t>
  </si>
  <si>
    <t>АО "КАБ "Викинг"</t>
  </si>
  <si>
    <t>(ЗАО "ЕвроАксис Банк")</t>
  </si>
  <si>
    <t>ООО МИБ "ДАЛЕНА"</t>
  </si>
  <si>
    <t>ООО КБ "Анелик РУ"</t>
  </si>
  <si>
    <t xml:space="preserve">Ставки Банка Глобус согласно заключенным договорам </t>
  </si>
  <si>
    <t>КБ МКБ (ООО)</t>
  </si>
  <si>
    <t>АО МКБ "ДОМ-БАНК"</t>
  </si>
  <si>
    <t>"РУНЭТБАНК" (ЗАО)</t>
  </si>
  <si>
    <t>"Республиканский Кредитный Альянс" ООО</t>
  </si>
  <si>
    <t>ОАО КБ "МВКБ"</t>
  </si>
  <si>
    <t>ЗАО "Мидзухо Банк (Москва)"</t>
  </si>
  <si>
    <t>АКБ "НРБанк" (ОАО)</t>
  </si>
  <si>
    <t>Предложение по ставкам (Rub) на февраль 2016г.</t>
  </si>
  <si>
    <t>Предложение по ставкам (Usd, Eur) на февраль 2016г.</t>
  </si>
  <si>
    <t>Данные по эффективным ставкам банковского сектора РФ в соответствии с 3194-У (доллар)</t>
  </si>
  <si>
    <t>Данные по эффективным ставкам банковского сектора РФ в соответствии с 3194-У (евро)</t>
  </si>
  <si>
    <t>Данные по эффективным ставкам банковского сектора РФ в соответствии с 3194-У (рубли)</t>
  </si>
  <si>
    <t xml:space="preserve"> ПРОЦЕНТНЫЕ СТАВКИ ПО ДЕПОЗИТАМ  </t>
  </si>
  <si>
    <t>Приложение 1 к приказу</t>
  </si>
  <si>
    <t>Неснижаемый остаток</t>
  </si>
  <si>
    <t>нет</t>
  </si>
  <si>
    <t>Равен установленной  минимальной сумме вклада.</t>
  </si>
  <si>
    <t>Частичное снятие</t>
  </si>
  <si>
    <t>Ограничено неснижаемым остатком. Совершение Вкладчиком частичного снятия вклада, при котором нарушается неснижаемый остаток, считается досрочным расторжением договора вклада.</t>
  </si>
  <si>
    <t xml:space="preserve">Автопролонгация </t>
  </si>
  <si>
    <t>по желанию Вкладчика</t>
  </si>
  <si>
    <t>Минимальная сумма дополнительного взноса</t>
  </si>
  <si>
    <t>Дополнительный взнос принимается в течение срока действия вклада, но не позднее чем за 61 день до окончания срока вклада. Дополнительный взнос увеличивает сумму вклада.</t>
  </si>
  <si>
    <t>Дополнительный взнос принимается в течение срока действия вклада, но не позднее чем за 60 дней до окончания срока вклада. Дополнительный взнос увеличивает сумму вклада.</t>
  </si>
  <si>
    <t>Рубли</t>
  </si>
  <si>
    <t>10 000</t>
  </si>
  <si>
    <t>100 000</t>
  </si>
  <si>
    <t>Доллары, евро</t>
  </si>
  <si>
    <t>200</t>
  </si>
  <si>
    <t>2000</t>
  </si>
  <si>
    <t>Уплата процентов</t>
  </si>
  <si>
    <t>Проценты, начисленные на сумму вклада, выплачиваются Вкладчику  в конце срока действия вклада.</t>
  </si>
  <si>
    <t>Проценты, начисленные на сумму вклада, выплачиваются Вкладчику ежемесячно путем причисления (присоединения) к сумме вклада.</t>
  </si>
  <si>
    <t>Проценты, начисленные на сумму вклада, выплачиваются Вкладчику ежемесячно. Проценты выплачиваются на текущий счет, в т.ч. для использования банковской карты, открытый в Банке.</t>
  </si>
  <si>
    <t>Капитализация процентов</t>
  </si>
  <si>
    <t>ежемесячная</t>
  </si>
  <si>
    <t>Ставка дострочного востребования</t>
  </si>
  <si>
    <t>"до востребования"</t>
  </si>
  <si>
    <t>Условия возврата денежных средств при досрочном востребовании</t>
  </si>
  <si>
    <t xml:space="preserve"> Возврат как вклада, так и процентов по нему осуществляется  на счет Вкладчика в Банке.</t>
  </si>
  <si>
    <t xml:space="preserve"> Возврат как вклада так и процентов по нему  осуществляется  на счет Вкладчика в Банке.</t>
  </si>
  <si>
    <t>ЕВРО</t>
  </si>
  <si>
    <t>Доллар</t>
  </si>
  <si>
    <t>№189/1 от 03 ноября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</si>
</sst>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Arial Cyr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1">
    <xf numFmtId="0" fontId="0" fillId="0" borderId="0" xfId="0"/>
    <xf numFmtId="0" fontId="1" fillId="0" borderId="0" xfId="1"/>
    <xf numFmtId="0" fontId="5" fillId="0" borderId="0" xfId="1" applyFont="1"/>
    <xf numFmtId="14" fontId="0" fillId="0" borderId="0" xfId="0" applyNumberFormat="1"/>
    <xf numFmtId="3" fontId="0" fillId="0" borderId="0" xfId="0" applyNumberFormat="1"/>
    <xf numFmtId="0" fontId="0" fillId="0" borderId="1" xfId="0" applyBorder="1"/>
    <xf numFmtId="0" fontId="3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4" fillId="4" borderId="0" xfId="0" applyFont="1" applyFill="1"/>
    <xf numFmtId="49" fontId="8" fillId="5" borderId="12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center" vertical="justify" wrapText="1"/>
    </xf>
    <xf numFmtId="0" fontId="2" fillId="6" borderId="22" xfId="0" applyFont="1" applyFill="1" applyBorder="1" applyAlignment="1">
      <alignment horizontal="center" vertical="center" wrapText="1"/>
    </xf>
    <xf numFmtId="49" fontId="4" fillId="6" borderId="19" xfId="0" applyNumberFormat="1" applyFont="1" applyFill="1" applyBorder="1" applyAlignment="1">
      <alignment horizontal="center" vertical="center" wrapText="1"/>
    </xf>
    <xf numFmtId="49" fontId="4" fillId="6" borderId="20" xfId="0" applyNumberFormat="1" applyFont="1" applyFill="1" applyBorder="1" applyAlignment="1">
      <alignment horizontal="center" vertical="center" wrapText="1"/>
    </xf>
    <xf numFmtId="49" fontId="4" fillId="6" borderId="21" xfId="0" applyNumberFormat="1" applyFont="1" applyFill="1" applyBorder="1" applyAlignment="1">
      <alignment horizontal="center" vertical="center" wrapText="1"/>
    </xf>
    <xf numFmtId="49" fontId="4" fillId="6" borderId="23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2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/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2" fontId="0" fillId="0" borderId="0" xfId="0" applyNumberFormat="1"/>
    <xf numFmtId="3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/>
    </xf>
    <xf numFmtId="4" fontId="2" fillId="0" borderId="1" xfId="1" applyNumberFormat="1" applyFont="1" applyFill="1" applyBorder="1"/>
    <xf numFmtId="49" fontId="2" fillId="0" borderId="1" xfId="1" applyNumberFormat="1" applyFont="1" applyBorder="1"/>
    <xf numFmtId="3" fontId="2" fillId="0" borderId="1" xfId="1" applyNumberFormat="1" applyFont="1" applyFill="1" applyBorder="1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/>
    <xf numFmtId="164" fontId="2" fillId="0" borderId="1" xfId="1" applyNumberFormat="1" applyFont="1" applyFill="1" applyBorder="1"/>
    <xf numFmtId="0" fontId="3" fillId="0" borderId="1" xfId="0" applyFont="1" applyBorder="1"/>
    <xf numFmtId="17" fontId="3" fillId="0" borderId="5" xfId="0" applyNumberFormat="1" applyFont="1" applyBorder="1"/>
    <xf numFmtId="0" fontId="3" fillId="0" borderId="6" xfId="0" applyFont="1" applyBorder="1"/>
    <xf numFmtId="17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14" fillId="0" borderId="0" xfId="0" applyFont="1"/>
    <xf numFmtId="0" fontId="3" fillId="0" borderId="0" xfId="0" applyFont="1" applyBorder="1" applyAlignment="1">
      <alignment horizontal="left" vertical="center"/>
    </xf>
    <xf numFmtId="10" fontId="3" fillId="0" borderId="0" xfId="0" applyNumberFormat="1" applyFont="1" applyBorder="1" applyAlignment="1"/>
    <xf numFmtId="0" fontId="0" fillId="0" borderId="1" xfId="0" applyBorder="1" applyAlignment="1">
      <alignment vertical="center" wrapText="1"/>
    </xf>
    <xf numFmtId="4" fontId="0" fillId="0" borderId="0" xfId="0" applyNumberFormat="1"/>
    <xf numFmtId="0" fontId="12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ill="1"/>
    <xf numFmtId="3" fontId="2" fillId="0" borderId="1" xfId="1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/>
    <xf numFmtId="3" fontId="1" fillId="0" borderId="0" xfId="1" applyNumberFormat="1" applyFill="1"/>
    <xf numFmtId="3" fontId="1" fillId="0" borderId="1" xfId="1" applyNumberFormat="1" applyFont="1" applyFill="1" applyBorder="1"/>
    <xf numFmtId="10" fontId="0" fillId="0" borderId="0" xfId="0" applyNumberFormat="1"/>
    <xf numFmtId="0" fontId="7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5" xfId="0" applyFont="1" applyBorder="1"/>
    <xf numFmtId="0" fontId="12" fillId="0" borderId="7" xfId="0" applyFont="1" applyBorder="1"/>
    <xf numFmtId="0" fontId="12" fillId="0" borderId="8" xfId="0" applyFont="1" applyBorder="1"/>
    <xf numFmtId="10" fontId="0" fillId="0" borderId="1" xfId="0" applyNumberFormat="1" applyBorder="1"/>
    <xf numFmtId="0" fontId="7" fillId="0" borderId="1" xfId="0" applyFont="1" applyBorder="1"/>
    <xf numFmtId="10" fontId="3" fillId="0" borderId="0" xfId="0" applyNumberFormat="1" applyFont="1" applyBorder="1"/>
    <xf numFmtId="10" fontId="3" fillId="0" borderId="11" xfId="0" applyNumberFormat="1" applyFont="1" applyBorder="1"/>
    <xf numFmtId="0" fontId="6" fillId="0" borderId="5" xfId="0" applyFont="1" applyBorder="1" applyAlignment="1">
      <alignment horizontal="center" vertical="center"/>
    </xf>
    <xf numFmtId="10" fontId="12" fillId="0" borderId="3" xfId="0" applyNumberFormat="1" applyFont="1" applyBorder="1" applyAlignment="1">
      <alignment horizontal="center" vertical="center"/>
    </xf>
    <xf numFmtId="10" fontId="12" fillId="0" borderId="4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0" fontId="12" fillId="0" borderId="6" xfId="0" applyNumberFormat="1" applyFon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 wrapText="1"/>
    </xf>
    <xf numFmtId="10" fontId="3" fillId="0" borderId="1" xfId="0" applyNumberFormat="1" applyFont="1" applyBorder="1"/>
    <xf numFmtId="10" fontId="3" fillId="0" borderId="6" xfId="0" applyNumberFormat="1" applyFont="1" applyBorder="1"/>
    <xf numFmtId="0" fontId="3" fillId="0" borderId="5" xfId="0" applyFont="1" applyBorder="1"/>
    <xf numFmtId="0" fontId="3" fillId="0" borderId="7" xfId="0" applyFont="1" applyBorder="1"/>
    <xf numFmtId="10" fontId="3" fillId="0" borderId="8" xfId="0" applyNumberFormat="1" applyFont="1" applyBorder="1"/>
    <xf numFmtId="10" fontId="3" fillId="0" borderId="9" xfId="0" applyNumberFormat="1" applyFont="1" applyBorder="1"/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/>
    <xf numFmtId="10" fontId="3" fillId="0" borderId="4" xfId="0" applyNumberFormat="1" applyFont="1" applyBorder="1"/>
    <xf numFmtId="9" fontId="3" fillId="0" borderId="6" xfId="0" applyNumberFormat="1" applyFont="1" applyBorder="1"/>
    <xf numFmtId="9" fontId="3" fillId="0" borderId="9" xfId="0" applyNumberFormat="1" applyFont="1" applyBorder="1"/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3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0" xfId="0" applyFont="1"/>
    <xf numFmtId="0" fontId="3" fillId="0" borderId="22" xfId="0" applyFont="1" applyBorder="1"/>
    <xf numFmtId="0" fontId="3" fillId="0" borderId="27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10" fontId="14" fillId="0" borderId="0" xfId="0" applyNumberFormat="1" applyFont="1" applyFill="1" applyBorder="1" applyAlignment="1">
      <alignment horizontal="center" vertical="center"/>
    </xf>
    <xf numFmtId="0" fontId="3" fillId="0" borderId="31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Alignment="1"/>
    <xf numFmtId="10" fontId="3" fillId="0" borderId="27" xfId="0" applyNumberFormat="1" applyFont="1" applyBorder="1"/>
    <xf numFmtId="10" fontId="3" fillId="0" borderId="4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0" fontId="16" fillId="0" borderId="0" xfId="0" applyFont="1"/>
    <xf numFmtId="0" fontId="15" fillId="0" borderId="16" xfId="0" applyFont="1" applyFill="1" applyBorder="1"/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/>
    <xf numFmtId="49" fontId="2" fillId="0" borderId="5" xfId="0" applyNumberFormat="1" applyFont="1" applyFill="1" applyBorder="1" applyAlignment="1">
      <alignment horizontal="left" vertical="justify" wrapText="1"/>
    </xf>
    <xf numFmtId="0" fontId="2" fillId="0" borderId="5" xfId="0" applyFont="1" applyFill="1" applyBorder="1"/>
    <xf numFmtId="0" fontId="2" fillId="0" borderId="7" xfId="0" applyFont="1" applyFill="1" applyBorder="1"/>
    <xf numFmtId="0" fontId="4" fillId="0" borderId="0" xfId="0" applyFont="1" applyFill="1"/>
    <xf numFmtId="2" fontId="4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164" fontId="4" fillId="0" borderId="1" xfId="1" applyNumberFormat="1" applyFont="1" applyFill="1" applyBorder="1"/>
    <xf numFmtId="49" fontId="4" fillId="0" borderId="1" xfId="1" applyNumberFormat="1" applyFont="1" applyBorder="1"/>
    <xf numFmtId="3" fontId="4" fillId="0" borderId="1" xfId="1" applyNumberFormat="1" applyFont="1" applyFill="1" applyBorder="1"/>
    <xf numFmtId="0" fontId="4" fillId="0" borderId="1" xfId="1" applyFont="1" applyFill="1" applyBorder="1"/>
    <xf numFmtId="4" fontId="4" fillId="0" borderId="1" xfId="1" applyNumberFormat="1" applyFont="1" applyFill="1" applyBorder="1"/>
    <xf numFmtId="0" fontId="4" fillId="0" borderId="1" xfId="1" applyFont="1" applyFill="1" applyBorder="1" applyAlignment="1">
      <alignment horizontal="center" vertical="center"/>
    </xf>
    <xf numFmtId="164" fontId="4" fillId="0" borderId="1" xfId="1" applyNumberFormat="1" applyFont="1" applyFill="1" applyBorder="1"/>
    <xf numFmtId="49" fontId="4" fillId="0" borderId="1" xfId="1" applyNumberFormat="1" applyFont="1" applyBorder="1"/>
    <xf numFmtId="3" fontId="4" fillId="0" borderId="1" xfId="1" applyNumberFormat="1" applyFont="1" applyFill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left" vertical="justify" wrapText="1"/>
    </xf>
    <xf numFmtId="49" fontId="2" fillId="0" borderId="28" xfId="0" applyNumberFormat="1" applyFont="1" applyFill="1" applyBorder="1" applyAlignment="1">
      <alignment horizontal="left" vertical="justify" wrapText="1"/>
    </xf>
    <xf numFmtId="2" fontId="4" fillId="4" borderId="0" xfId="0" applyNumberFormat="1" applyFont="1" applyFill="1"/>
    <xf numFmtId="49" fontId="2" fillId="6" borderId="13" xfId="0" applyNumberFormat="1" applyFont="1" applyFill="1" applyBorder="1" applyAlignment="1">
      <alignment horizontal="center" vertical="justify" wrapText="1"/>
    </xf>
    <xf numFmtId="2" fontId="4" fillId="4" borderId="5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/>
    <xf numFmtId="2" fontId="4" fillId="4" borderId="2" xfId="0" applyNumberFormat="1" applyFont="1" applyFill="1" applyBorder="1" applyAlignment="1">
      <alignment horizontal="center" vertical="center" wrapText="1"/>
    </xf>
    <xf numFmtId="2" fontId="4" fillId="4" borderId="37" xfId="0" applyNumberFormat="1" applyFont="1" applyFill="1" applyBorder="1" applyAlignment="1">
      <alignment horizontal="center" vertical="center" wrapText="1"/>
    </xf>
    <xf numFmtId="2" fontId="4" fillId="4" borderId="2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justify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justify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justify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4" fillId="4" borderId="0" xfId="0" applyFont="1" applyFill="1" applyAlignment="1">
      <alignment horizontal="right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2" fontId="4" fillId="4" borderId="25" xfId="0" applyNumberFormat="1" applyFont="1" applyFill="1" applyBorder="1" applyAlignment="1">
      <alignment horizontal="center" vertical="center" wrapText="1"/>
    </xf>
    <xf numFmtId="2" fontId="4" fillId="4" borderId="26" xfId="0" applyNumberFormat="1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2" fontId="4" fillId="4" borderId="8" xfId="0" applyNumberFormat="1" applyFont="1" applyFill="1" applyBorder="1" applyAlignment="1">
      <alignment horizontal="center" vertical="center" wrapText="1"/>
    </xf>
    <xf numFmtId="2" fontId="4" fillId="4" borderId="9" xfId="0" applyNumberFormat="1" applyFont="1" applyFill="1" applyBorder="1" applyAlignment="1">
      <alignment horizontal="center" vertical="center" wrapText="1"/>
    </xf>
    <xf numFmtId="2" fontId="4" fillId="4" borderId="34" xfId="0" applyNumberFormat="1" applyFont="1" applyFill="1" applyBorder="1" applyAlignment="1">
      <alignment horizontal="center" vertical="center" wrapText="1"/>
    </xf>
    <xf numFmtId="2" fontId="4" fillId="4" borderId="35" xfId="0" applyNumberFormat="1" applyFont="1" applyFill="1" applyBorder="1" applyAlignment="1">
      <alignment horizontal="center" vertical="center" wrapText="1"/>
    </xf>
    <xf numFmtId="2" fontId="4" fillId="4" borderId="36" xfId="0" applyNumberFormat="1" applyFont="1" applyFill="1" applyBorder="1" applyAlignment="1">
      <alignment horizontal="center" vertical="center" wrapText="1"/>
    </xf>
    <xf numFmtId="2" fontId="4" fillId="4" borderId="33" xfId="0" applyNumberFormat="1" applyFont="1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/>
    <xf numFmtId="0" fontId="2" fillId="4" borderId="28" xfId="0" applyFont="1" applyFill="1" applyBorder="1"/>
    <xf numFmtId="0" fontId="2" fillId="4" borderId="38" xfId="0" applyFont="1" applyFill="1" applyBorder="1"/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2" fontId="4" fillId="4" borderId="38" xfId="0" applyNumberFormat="1" applyFont="1" applyFill="1" applyBorder="1" applyAlignment="1">
      <alignment horizontal="center" vertical="center" wrapText="1"/>
    </xf>
    <xf numFmtId="0" fontId="2" fillId="4" borderId="57" xfId="0" applyFont="1" applyFill="1" applyBorder="1"/>
    <xf numFmtId="2" fontId="4" fillId="4" borderId="58" xfId="0" applyNumberFormat="1" applyFont="1" applyFill="1" applyBorder="1" applyAlignment="1">
      <alignment horizontal="center" vertical="center" wrapText="1"/>
    </xf>
    <xf numFmtId="2" fontId="4" fillId="4" borderId="59" xfId="0" applyNumberFormat="1" applyFont="1" applyFill="1" applyBorder="1" applyAlignment="1">
      <alignment horizontal="center" vertical="center" wrapText="1"/>
    </xf>
    <xf numFmtId="2" fontId="4" fillId="4" borderId="60" xfId="0" applyNumberFormat="1" applyFont="1" applyFill="1" applyBorder="1" applyAlignment="1">
      <alignment horizontal="center" vertical="center" wrapText="1"/>
    </xf>
    <xf numFmtId="2" fontId="4" fillId="4" borderId="61" xfId="0" applyNumberFormat="1" applyFont="1" applyFill="1" applyBorder="1" applyAlignment="1">
      <alignment horizontal="center" vertical="center" wrapText="1"/>
    </xf>
    <xf numFmtId="2" fontId="4" fillId="4" borderId="62" xfId="0" applyNumberFormat="1" applyFont="1" applyFill="1" applyBorder="1" applyAlignment="1">
      <alignment horizontal="center" vertical="center" wrapText="1"/>
    </xf>
    <xf numFmtId="2" fontId="4" fillId="4" borderId="57" xfId="0" applyNumberFormat="1" applyFont="1" applyFill="1" applyBorder="1" applyAlignment="1">
      <alignment horizontal="center" vertical="center" wrapText="1"/>
    </xf>
    <xf numFmtId="2" fontId="4" fillId="4" borderId="39" xfId="0" applyNumberFormat="1" applyFont="1" applyFill="1" applyBorder="1" applyAlignment="1">
      <alignment horizontal="center" vertical="center" wrapText="1"/>
    </xf>
    <xf numFmtId="0" fontId="2" fillId="4" borderId="40" xfId="0" applyFont="1" applyFill="1" applyBorder="1"/>
    <xf numFmtId="2" fontId="4" fillId="4" borderId="41" xfId="0" applyNumberFormat="1" applyFont="1" applyFill="1" applyBorder="1" applyAlignment="1">
      <alignment horizontal="center" vertical="center" wrapText="1"/>
    </xf>
    <xf numFmtId="2" fontId="4" fillId="4" borderId="42" xfId="0" applyNumberFormat="1" applyFont="1" applyFill="1" applyBorder="1" applyAlignment="1">
      <alignment horizontal="center" vertical="center" wrapText="1"/>
    </xf>
    <xf numFmtId="2" fontId="4" fillId="4" borderId="43" xfId="0" applyNumberFormat="1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2" fontId="4" fillId="4" borderId="4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Alignment="1"/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49" fontId="8" fillId="5" borderId="17" xfId="0" applyNumberFormat="1" applyFont="1" applyFill="1" applyBorder="1" applyAlignment="1">
      <alignment horizontal="center" vertical="center" wrapText="1"/>
    </xf>
    <xf numFmtId="49" fontId="8" fillId="5" borderId="16" xfId="0" applyNumberFormat="1" applyFont="1" applyFill="1" applyBorder="1" applyAlignment="1">
      <alignment horizontal="center" vertical="center" wrapText="1"/>
    </xf>
    <xf numFmtId="49" fontId="8" fillId="5" borderId="18" xfId="0" applyNumberFormat="1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 vertical="justify" wrapText="1"/>
    </xf>
    <xf numFmtId="49" fontId="2" fillId="6" borderId="14" xfId="0" applyNumberFormat="1" applyFont="1" applyFill="1" applyBorder="1" applyAlignment="1">
      <alignment horizontal="center" vertical="justify" wrapText="1"/>
    </xf>
    <xf numFmtId="0" fontId="2" fillId="6" borderId="15" xfId="0" applyFont="1" applyFill="1" applyBorder="1" applyAlignment="1">
      <alignment horizontal="center" vertical="justify" wrapText="1"/>
    </xf>
    <xf numFmtId="0" fontId="10" fillId="7" borderId="17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8" fillId="5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8" fillId="5" borderId="14" xfId="0" applyNumberFormat="1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justify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justify" wrapText="1"/>
    </xf>
    <xf numFmtId="0" fontId="10" fillId="7" borderId="22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27" xfId="0" applyBorder="1" applyAlignment="1"/>
    <xf numFmtId="2" fontId="4" fillId="0" borderId="9" xfId="0" applyNumberFormat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0" fillId="0" borderId="18" xfId="0" applyBorder="1" applyAlignment="1"/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 vertical="center"/>
    </xf>
    <xf numFmtId="0" fontId="0" fillId="0" borderId="15" xfId="0" applyBorder="1" applyAlignment="1"/>
    <xf numFmtId="49" fontId="4" fillId="0" borderId="48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5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6">
    <dxf>
      <alignment horizontal="center" vertical="center" readingOrder="0"/>
    </dxf>
    <dxf>
      <alignment wrapText="1" readingOrder="0"/>
    </dxf>
    <dxf>
      <alignment horizontal="center" vertical="center" readingOrder="0"/>
    </dxf>
    <dxf>
      <alignment horizontal="center" vertical="center" readingOrder="0"/>
    </dxf>
    <dxf>
      <numFmt numFmtId="14" formatCode="0.00%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3" formatCode="#,##0"/>
      <alignment horizontal="center" vertical="center" readingOrder="0"/>
    </dxf>
    <dxf>
      <numFmt numFmtId="3" formatCode="#,##0"/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Аналитика!$B$38</c:f>
              <c:strCache>
                <c:ptCount val="1"/>
                <c:pt idx="0">
                  <c:v>Средние рыночные ставки</c:v>
                </c:pt>
              </c:strCache>
            </c:strRef>
          </c:tx>
          <c:spPr>
            <a:ln>
              <a:prstDash val="dash"/>
            </a:ln>
          </c:spPr>
          <c:cat>
            <c:strRef>
              <c:f>Расчетный!$B$1:$F$1</c:f>
              <c:strCache>
                <c:ptCount val="5"/>
                <c:pt idx="0">
                  <c:v>до востр-я</c:v>
                </c:pt>
                <c:pt idx="1">
                  <c:v>до 90 дн.</c:v>
                </c:pt>
                <c:pt idx="2">
                  <c:v>от 91 до 180 дн.</c:v>
                </c:pt>
                <c:pt idx="3">
                  <c:v>от 181 до 1г.</c:v>
                </c:pt>
                <c:pt idx="4">
                  <c:v>свыше 1г</c:v>
                </c:pt>
              </c:strCache>
            </c:strRef>
          </c:cat>
          <c:val>
            <c:numRef>
              <c:f>Аналитика!$C$38:$G$38</c:f>
              <c:numCache>
                <c:formatCode>0.00%</c:formatCode>
                <c:ptCount val="5"/>
                <c:pt idx="0">
                  <c:v>2.6554880636604775E-2</c:v>
                </c:pt>
                <c:pt idx="1">
                  <c:v>8.5851006711409369E-2</c:v>
                </c:pt>
                <c:pt idx="2">
                  <c:v>9.9566055276381918E-2</c:v>
                </c:pt>
                <c:pt idx="3">
                  <c:v>0.1098468942731279</c:v>
                </c:pt>
                <c:pt idx="4">
                  <c:v>0.11503758620689669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Аналитика!$I$38</c:f>
              <c:strCache>
                <c:ptCount val="1"/>
                <c:pt idx="0">
                  <c:v>Утвержденные Банком ставки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cat>
            <c:strRef>
              <c:f>Расчетный!$B$1:$F$1</c:f>
              <c:strCache>
                <c:ptCount val="5"/>
                <c:pt idx="0">
                  <c:v>до востр-я</c:v>
                </c:pt>
                <c:pt idx="1">
                  <c:v>до 90 дн.</c:v>
                </c:pt>
                <c:pt idx="2">
                  <c:v>от 91 до 180 дн.</c:v>
                </c:pt>
                <c:pt idx="3">
                  <c:v>от 181 до 1г.</c:v>
                </c:pt>
                <c:pt idx="4">
                  <c:v>свыше 1г</c:v>
                </c:pt>
              </c:strCache>
            </c:strRef>
          </c:cat>
          <c:val>
            <c:numRef>
              <c:f>Аналитика!$J$38:$N$38</c:f>
              <c:numCache>
                <c:formatCode>0.00%</c:formatCode>
                <c:ptCount val="5"/>
                <c:pt idx="0">
                  <c:v>1E-3</c:v>
                </c:pt>
                <c:pt idx="1">
                  <c:v>9.5000000000000001E-2</c:v>
                </c:pt>
                <c:pt idx="2">
                  <c:v>0.105</c:v>
                </c:pt>
                <c:pt idx="3">
                  <c:v>0.115</c:v>
                </c:pt>
                <c:pt idx="4">
                  <c:v>0.115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2688"/>
        <c:axId val="90656768"/>
      </c:lineChart>
      <c:lineChart>
        <c:grouping val="standard"/>
        <c:varyColors val="0"/>
        <c:ser>
          <c:idx val="2"/>
          <c:order val="2"/>
          <c:tx>
            <c:strRef>
              <c:f>Расчетный!$A$2</c:f>
              <c:strCache>
                <c:ptCount val="1"/>
                <c:pt idx="0">
                  <c:v>Разница</c:v>
                </c:pt>
              </c:strCache>
            </c:strRef>
          </c:tx>
          <c:cat>
            <c:strRef>
              <c:f>Расчетный!$B$1:$F$1</c:f>
              <c:strCache>
                <c:ptCount val="5"/>
                <c:pt idx="0">
                  <c:v>до востр-я</c:v>
                </c:pt>
                <c:pt idx="1">
                  <c:v>до 90 дн.</c:v>
                </c:pt>
                <c:pt idx="2">
                  <c:v>от 91 до 180 дн.</c:v>
                </c:pt>
                <c:pt idx="3">
                  <c:v>от 181 до 1г.</c:v>
                </c:pt>
                <c:pt idx="4">
                  <c:v>свыше 1г</c:v>
                </c:pt>
              </c:strCache>
            </c:strRef>
          </c:cat>
          <c:val>
            <c:numRef>
              <c:f>Расчетный!$B$2:$F$2</c:f>
              <c:numCache>
                <c:formatCode>0.00%</c:formatCode>
                <c:ptCount val="5"/>
                <c:pt idx="0">
                  <c:v>2.5554880636604774E-2</c:v>
                </c:pt>
                <c:pt idx="1">
                  <c:v>-9.1489932885906317E-3</c:v>
                </c:pt>
                <c:pt idx="2">
                  <c:v>-5.4339447236180782E-3</c:v>
                </c:pt>
                <c:pt idx="3">
                  <c:v>-5.1531057268721092E-3</c:v>
                </c:pt>
                <c:pt idx="4">
                  <c:v>3.7586206896686458E-5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59840"/>
        <c:axId val="90658304"/>
      </c:lineChart>
      <c:catAx>
        <c:axId val="90642688"/>
        <c:scaling>
          <c:orientation val="minMax"/>
        </c:scaling>
        <c:delete val="0"/>
        <c:axPos val="b"/>
        <c:majorTickMark val="out"/>
        <c:minorTickMark val="none"/>
        <c:tickLblPos val="low"/>
        <c:crossAx val="90656768"/>
        <c:crosses val="autoZero"/>
        <c:auto val="0"/>
        <c:lblAlgn val="ctr"/>
        <c:lblOffset val="100"/>
        <c:noMultiLvlLbl val="0"/>
      </c:catAx>
      <c:valAx>
        <c:axId val="906567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90642688"/>
        <c:crosses val="autoZero"/>
        <c:crossBetween val="between"/>
      </c:valAx>
      <c:valAx>
        <c:axId val="9065830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90659840"/>
        <c:crosses val="max"/>
        <c:crossBetween val="between"/>
      </c:valAx>
      <c:catAx>
        <c:axId val="90659840"/>
        <c:scaling>
          <c:orientation val="minMax"/>
        </c:scaling>
        <c:delete val="1"/>
        <c:axPos val="b"/>
        <c:majorTickMark val="out"/>
        <c:minorTickMark val="none"/>
        <c:tickLblPos val="nextTo"/>
        <c:crossAx val="906583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Аналитика!$B$38</c:f>
              <c:strCache>
                <c:ptCount val="1"/>
                <c:pt idx="0">
                  <c:v>Средние рыночные ставки</c:v>
                </c:pt>
              </c:strCache>
            </c:strRef>
          </c:tx>
          <c:spPr>
            <a:ln>
              <a:prstDash val="dash"/>
            </a:ln>
          </c:spPr>
          <c:cat>
            <c:strRef>
              <c:f>Расчетный!$B$1:$F$1</c:f>
              <c:strCache>
                <c:ptCount val="5"/>
                <c:pt idx="0">
                  <c:v>до востр-я</c:v>
                </c:pt>
                <c:pt idx="1">
                  <c:v>до 90 дн.</c:v>
                </c:pt>
                <c:pt idx="2">
                  <c:v>от 91 до 180 дн.</c:v>
                </c:pt>
                <c:pt idx="3">
                  <c:v>от 181 до 1г.</c:v>
                </c:pt>
                <c:pt idx="4">
                  <c:v>свыше 1г</c:v>
                </c:pt>
              </c:strCache>
            </c:strRef>
          </c:cat>
          <c:val>
            <c:numRef>
              <c:f>Аналитика!$C$16:$G$16</c:f>
              <c:numCache>
                <c:formatCode>0.00%</c:formatCode>
                <c:ptCount val="5"/>
                <c:pt idx="0">
                  <c:v>5.9950000000000003E-2</c:v>
                </c:pt>
                <c:pt idx="1">
                  <c:v>9.1469999999999996E-2</c:v>
                </c:pt>
                <c:pt idx="2">
                  <c:v>0.10477</c:v>
                </c:pt>
                <c:pt idx="3">
                  <c:v>0.11268</c:v>
                </c:pt>
                <c:pt idx="4">
                  <c:v>0.11202999999999999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Аналитика!$I$38</c:f>
              <c:strCache>
                <c:ptCount val="1"/>
                <c:pt idx="0">
                  <c:v>Утвержденные Банком ставки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</c:spPr>
          </c:marker>
          <c:cat>
            <c:strRef>
              <c:f>Расчетный!$B$1:$F$1</c:f>
              <c:strCache>
                <c:ptCount val="5"/>
                <c:pt idx="0">
                  <c:v>до востр-я</c:v>
                </c:pt>
                <c:pt idx="1">
                  <c:v>до 90 дн.</c:v>
                </c:pt>
                <c:pt idx="2">
                  <c:v>от 91 до 180 дн.</c:v>
                </c:pt>
                <c:pt idx="3">
                  <c:v>от 181 до 1г.</c:v>
                </c:pt>
                <c:pt idx="4">
                  <c:v>свыше 1г</c:v>
                </c:pt>
              </c:strCache>
            </c:strRef>
          </c:cat>
          <c:val>
            <c:numRef>
              <c:f>Аналитика!$J$16:$N$16</c:f>
              <c:numCache>
                <c:formatCode>0.00%</c:formatCode>
                <c:ptCount val="5"/>
                <c:pt idx="0">
                  <c:v>1E-3</c:v>
                </c:pt>
                <c:pt idx="1">
                  <c:v>9.5000000000000001E-2</c:v>
                </c:pt>
                <c:pt idx="2">
                  <c:v>0.105</c:v>
                </c:pt>
                <c:pt idx="3">
                  <c:v>0.115</c:v>
                </c:pt>
                <c:pt idx="4">
                  <c:v>0.115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86976"/>
        <c:axId val="90688512"/>
      </c:lineChart>
      <c:lineChart>
        <c:grouping val="standard"/>
        <c:varyColors val="0"/>
        <c:ser>
          <c:idx val="2"/>
          <c:order val="2"/>
          <c:tx>
            <c:strRef>
              <c:f>Расчетный!$A$2</c:f>
              <c:strCache>
                <c:ptCount val="1"/>
                <c:pt idx="0">
                  <c:v>Разница</c:v>
                </c:pt>
              </c:strCache>
            </c:strRef>
          </c:tx>
          <c:cat>
            <c:strRef>
              <c:f>Расчетный!$B$1:$F$1</c:f>
              <c:strCache>
                <c:ptCount val="5"/>
                <c:pt idx="0">
                  <c:v>до востр-я</c:v>
                </c:pt>
                <c:pt idx="1">
                  <c:v>до 90 дн.</c:v>
                </c:pt>
                <c:pt idx="2">
                  <c:v>от 91 до 180 дн.</c:v>
                </c:pt>
                <c:pt idx="3">
                  <c:v>от 181 до 1г.</c:v>
                </c:pt>
                <c:pt idx="4">
                  <c:v>свыше 1г</c:v>
                </c:pt>
              </c:strCache>
            </c:strRef>
          </c:cat>
          <c:val>
            <c:numRef>
              <c:f>Расчетный!$B$3:$F$3</c:f>
              <c:numCache>
                <c:formatCode>0.00%</c:formatCode>
                <c:ptCount val="5"/>
                <c:pt idx="0">
                  <c:v>5.8950000000000002E-2</c:v>
                </c:pt>
                <c:pt idx="1">
                  <c:v>-3.5300000000000054E-3</c:v>
                </c:pt>
                <c:pt idx="2">
                  <c:v>-2.299999999999941E-4</c:v>
                </c:pt>
                <c:pt idx="3">
                  <c:v>-2.3200000000000026E-3</c:v>
                </c:pt>
                <c:pt idx="4">
                  <c:v>-2.9700000000000143E-3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2512"/>
        <c:axId val="91230976"/>
      </c:lineChart>
      <c:catAx>
        <c:axId val="90686976"/>
        <c:scaling>
          <c:orientation val="minMax"/>
        </c:scaling>
        <c:delete val="0"/>
        <c:axPos val="b"/>
        <c:majorTickMark val="out"/>
        <c:minorTickMark val="none"/>
        <c:tickLblPos val="low"/>
        <c:crossAx val="90688512"/>
        <c:crosses val="autoZero"/>
        <c:auto val="0"/>
        <c:lblAlgn val="ctr"/>
        <c:lblOffset val="100"/>
        <c:noMultiLvlLbl val="0"/>
      </c:catAx>
      <c:valAx>
        <c:axId val="906885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90686976"/>
        <c:crosses val="autoZero"/>
        <c:crossBetween val="between"/>
      </c:valAx>
      <c:valAx>
        <c:axId val="9123097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91232512"/>
        <c:crosses val="max"/>
        <c:crossBetween val="between"/>
      </c:valAx>
      <c:catAx>
        <c:axId val="91232512"/>
        <c:scaling>
          <c:orientation val="minMax"/>
        </c:scaling>
        <c:delete val="1"/>
        <c:axPos val="b"/>
        <c:majorTickMark val="out"/>
        <c:minorTickMark val="none"/>
        <c:tickLblPos val="nextTo"/>
        <c:crossAx val="912309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'ТОП-10 и базовый уровень'!$C$6</c:f>
              <c:strCache>
                <c:ptCount val="1"/>
                <c:pt idx="0">
                  <c:v>Ставка</c:v>
                </c:pt>
              </c:strCache>
            </c:strRef>
          </c:tx>
          <c:marker>
            <c:symbol val="none"/>
          </c:marker>
          <c:cat>
            <c:strRef>
              <c:f>'ТОП-10 и базовый уровень'!$B$7:$B$49</c:f>
              <c:strCache>
                <c:ptCount val="43"/>
                <c:pt idx="0">
                  <c:v>II.01.2016</c:v>
                </c:pt>
                <c:pt idx="1">
                  <c:v>I.01.2016</c:v>
                </c:pt>
                <c:pt idx="2">
                  <c:v>III.12.2015</c:v>
                </c:pt>
                <c:pt idx="3">
                  <c:v>II.12.2015</c:v>
                </c:pt>
                <c:pt idx="4">
                  <c:v>I.12.2015</c:v>
                </c:pt>
                <c:pt idx="5">
                  <c:v>III.10.2015</c:v>
                </c:pt>
                <c:pt idx="6">
                  <c:v>II.11.2015</c:v>
                </c:pt>
                <c:pt idx="7">
                  <c:v>I.11.2015</c:v>
                </c:pt>
                <c:pt idx="8">
                  <c:v>III.10.2015</c:v>
                </c:pt>
                <c:pt idx="9">
                  <c:v>II.10.2015</c:v>
                </c:pt>
                <c:pt idx="10">
                  <c:v>I.10.2015</c:v>
                </c:pt>
                <c:pt idx="11">
                  <c:v>III.09.2015</c:v>
                </c:pt>
                <c:pt idx="12">
                  <c:v>II.09.2015</c:v>
                </c:pt>
                <c:pt idx="13">
                  <c:v>I.09.2015</c:v>
                </c:pt>
                <c:pt idx="14">
                  <c:v>III.08.2015</c:v>
                </c:pt>
                <c:pt idx="15">
                  <c:v>II.08.2015</c:v>
                </c:pt>
                <c:pt idx="16">
                  <c:v>I.08.2015</c:v>
                </c:pt>
                <c:pt idx="17">
                  <c:v>III.07.2015</c:v>
                </c:pt>
                <c:pt idx="18">
                  <c:v>II.07.2015</c:v>
                </c:pt>
                <c:pt idx="19">
                  <c:v>I.07.2015</c:v>
                </c:pt>
                <c:pt idx="20">
                  <c:v>III.06.2015</c:v>
                </c:pt>
                <c:pt idx="21">
                  <c:v>II.06.2015</c:v>
                </c:pt>
                <c:pt idx="22">
                  <c:v>I.06.2015</c:v>
                </c:pt>
                <c:pt idx="23">
                  <c:v>III.05.2015</c:v>
                </c:pt>
                <c:pt idx="24">
                  <c:v>II.05.2015</c:v>
                </c:pt>
                <c:pt idx="25">
                  <c:v>I.05.2015</c:v>
                </c:pt>
                <c:pt idx="26">
                  <c:v>III.04.2015</c:v>
                </c:pt>
                <c:pt idx="27">
                  <c:v>II.04.2015</c:v>
                </c:pt>
                <c:pt idx="28">
                  <c:v>I.04.2015</c:v>
                </c:pt>
                <c:pt idx="29">
                  <c:v>III.03.2015</c:v>
                </c:pt>
                <c:pt idx="30">
                  <c:v>II.03.2015</c:v>
                </c:pt>
                <c:pt idx="31">
                  <c:v>I.03.2015</c:v>
                </c:pt>
                <c:pt idx="32">
                  <c:v>III.02.2015</c:v>
                </c:pt>
                <c:pt idx="33">
                  <c:v>II.02.2015</c:v>
                </c:pt>
                <c:pt idx="34">
                  <c:v>I.02.2015</c:v>
                </c:pt>
                <c:pt idx="35">
                  <c:v>III.01.2015</c:v>
                </c:pt>
                <c:pt idx="36">
                  <c:v>II.01.2015</c:v>
                </c:pt>
                <c:pt idx="37">
                  <c:v>I.01.2015</c:v>
                </c:pt>
                <c:pt idx="38">
                  <c:v>III.12.2014</c:v>
                </c:pt>
                <c:pt idx="39">
                  <c:v>II.12.2014</c:v>
                </c:pt>
                <c:pt idx="40">
                  <c:v>I.12.2014</c:v>
                </c:pt>
                <c:pt idx="41">
                  <c:v>III.11.2014</c:v>
                </c:pt>
                <c:pt idx="42">
                  <c:v>II.11.2014</c:v>
                </c:pt>
              </c:strCache>
            </c:strRef>
          </c:cat>
          <c:val>
            <c:numRef>
              <c:f>'ТОП-10 и базовый уровень'!$C$7:$C$47</c:f>
              <c:numCache>
                <c:formatCode>General</c:formatCode>
                <c:ptCount val="41"/>
                <c:pt idx="0">
                  <c:v>9.8740000000000006</c:v>
                </c:pt>
                <c:pt idx="1">
                  <c:v>9.9990000000000006</c:v>
                </c:pt>
                <c:pt idx="2">
                  <c:v>10.099</c:v>
                </c:pt>
                <c:pt idx="3">
                  <c:v>10.058999999999999</c:v>
                </c:pt>
                <c:pt idx="4">
                  <c:v>9.8989999999999991</c:v>
                </c:pt>
                <c:pt idx="5">
                  <c:v>9.9269999999999996</c:v>
                </c:pt>
                <c:pt idx="6">
                  <c:v>9.9169999999999998</c:v>
                </c:pt>
                <c:pt idx="7">
                  <c:v>9.9169999999999998</c:v>
                </c:pt>
                <c:pt idx="8">
                  <c:v>10.217000000000001</c:v>
                </c:pt>
                <c:pt idx="9">
                  <c:v>10.352</c:v>
                </c:pt>
                <c:pt idx="10">
                  <c:v>10.352</c:v>
                </c:pt>
                <c:pt idx="11">
                  <c:v>10.512</c:v>
                </c:pt>
                <c:pt idx="12">
                  <c:v>10.512</c:v>
                </c:pt>
                <c:pt idx="13">
                  <c:v>10.512</c:v>
                </c:pt>
                <c:pt idx="14">
                  <c:v>10.462</c:v>
                </c:pt>
                <c:pt idx="15">
                  <c:v>10.797000000000001</c:v>
                </c:pt>
                <c:pt idx="16">
                  <c:v>10.414999999999999</c:v>
                </c:pt>
                <c:pt idx="17">
                  <c:v>10.775</c:v>
                </c:pt>
                <c:pt idx="18">
                  <c:v>10.775</c:v>
                </c:pt>
                <c:pt idx="19">
                  <c:v>11.042</c:v>
                </c:pt>
                <c:pt idx="20">
                  <c:v>11.49</c:v>
                </c:pt>
                <c:pt idx="21">
                  <c:v>11.59</c:v>
                </c:pt>
                <c:pt idx="22">
                  <c:v>11.59</c:v>
                </c:pt>
                <c:pt idx="23">
                  <c:v>11.335000000000001</c:v>
                </c:pt>
                <c:pt idx="24">
                  <c:v>11.66</c:v>
                </c:pt>
                <c:pt idx="25">
                  <c:v>12.4</c:v>
                </c:pt>
                <c:pt idx="26">
                  <c:v>12.875</c:v>
                </c:pt>
                <c:pt idx="27">
                  <c:v>12.975</c:v>
                </c:pt>
                <c:pt idx="28">
                  <c:v>13.175000000000001</c:v>
                </c:pt>
                <c:pt idx="29">
                  <c:v>13.16</c:v>
                </c:pt>
                <c:pt idx="30">
                  <c:v>13.52</c:v>
                </c:pt>
                <c:pt idx="31">
                  <c:v>13.85</c:v>
                </c:pt>
                <c:pt idx="32">
                  <c:v>13.835000000000001</c:v>
                </c:pt>
                <c:pt idx="33">
                  <c:v>13.835000000000001</c:v>
                </c:pt>
                <c:pt idx="34">
                  <c:v>14.705</c:v>
                </c:pt>
                <c:pt idx="35">
                  <c:v>15.074999999999999</c:v>
                </c:pt>
                <c:pt idx="36">
                  <c:v>15.324999999999999</c:v>
                </c:pt>
                <c:pt idx="37">
                  <c:v>15.324999999999999</c:v>
                </c:pt>
                <c:pt idx="38">
                  <c:v>15.635</c:v>
                </c:pt>
                <c:pt idx="39">
                  <c:v>15.31</c:v>
                </c:pt>
                <c:pt idx="40">
                  <c:v>10.58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'ТОП-10 и базовый уровень'!$D$6</c:f>
              <c:strCache>
                <c:ptCount val="1"/>
                <c:pt idx="0">
                  <c:v>Макс. ставка (+3,5%)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strRef>
              <c:f>'ТОП-10 и базовый уровень'!$B$7:$B$49</c:f>
              <c:strCache>
                <c:ptCount val="43"/>
                <c:pt idx="0">
                  <c:v>II.01.2016</c:v>
                </c:pt>
                <c:pt idx="1">
                  <c:v>I.01.2016</c:v>
                </c:pt>
                <c:pt idx="2">
                  <c:v>III.12.2015</c:v>
                </c:pt>
                <c:pt idx="3">
                  <c:v>II.12.2015</c:v>
                </c:pt>
                <c:pt idx="4">
                  <c:v>I.12.2015</c:v>
                </c:pt>
                <c:pt idx="5">
                  <c:v>III.10.2015</c:v>
                </c:pt>
                <c:pt idx="6">
                  <c:v>II.11.2015</c:v>
                </c:pt>
                <c:pt idx="7">
                  <c:v>I.11.2015</c:v>
                </c:pt>
                <c:pt idx="8">
                  <c:v>III.10.2015</c:v>
                </c:pt>
                <c:pt idx="9">
                  <c:v>II.10.2015</c:v>
                </c:pt>
                <c:pt idx="10">
                  <c:v>I.10.2015</c:v>
                </c:pt>
                <c:pt idx="11">
                  <c:v>III.09.2015</c:v>
                </c:pt>
                <c:pt idx="12">
                  <c:v>II.09.2015</c:v>
                </c:pt>
                <c:pt idx="13">
                  <c:v>I.09.2015</c:v>
                </c:pt>
                <c:pt idx="14">
                  <c:v>III.08.2015</c:v>
                </c:pt>
                <c:pt idx="15">
                  <c:v>II.08.2015</c:v>
                </c:pt>
                <c:pt idx="16">
                  <c:v>I.08.2015</c:v>
                </c:pt>
                <c:pt idx="17">
                  <c:v>III.07.2015</c:v>
                </c:pt>
                <c:pt idx="18">
                  <c:v>II.07.2015</c:v>
                </c:pt>
                <c:pt idx="19">
                  <c:v>I.07.2015</c:v>
                </c:pt>
                <c:pt idx="20">
                  <c:v>III.06.2015</c:v>
                </c:pt>
                <c:pt idx="21">
                  <c:v>II.06.2015</c:v>
                </c:pt>
                <c:pt idx="22">
                  <c:v>I.06.2015</c:v>
                </c:pt>
                <c:pt idx="23">
                  <c:v>III.05.2015</c:v>
                </c:pt>
                <c:pt idx="24">
                  <c:v>II.05.2015</c:v>
                </c:pt>
                <c:pt idx="25">
                  <c:v>I.05.2015</c:v>
                </c:pt>
                <c:pt idx="26">
                  <c:v>III.04.2015</c:v>
                </c:pt>
                <c:pt idx="27">
                  <c:v>II.04.2015</c:v>
                </c:pt>
                <c:pt idx="28">
                  <c:v>I.04.2015</c:v>
                </c:pt>
                <c:pt idx="29">
                  <c:v>III.03.2015</c:v>
                </c:pt>
                <c:pt idx="30">
                  <c:v>II.03.2015</c:v>
                </c:pt>
                <c:pt idx="31">
                  <c:v>I.03.2015</c:v>
                </c:pt>
                <c:pt idx="32">
                  <c:v>III.02.2015</c:v>
                </c:pt>
                <c:pt idx="33">
                  <c:v>II.02.2015</c:v>
                </c:pt>
                <c:pt idx="34">
                  <c:v>I.02.2015</c:v>
                </c:pt>
                <c:pt idx="35">
                  <c:v>III.01.2015</c:v>
                </c:pt>
                <c:pt idx="36">
                  <c:v>II.01.2015</c:v>
                </c:pt>
                <c:pt idx="37">
                  <c:v>I.01.2015</c:v>
                </c:pt>
                <c:pt idx="38">
                  <c:v>III.12.2014</c:v>
                </c:pt>
                <c:pt idx="39">
                  <c:v>II.12.2014</c:v>
                </c:pt>
                <c:pt idx="40">
                  <c:v>I.12.2014</c:v>
                </c:pt>
                <c:pt idx="41">
                  <c:v>III.11.2014</c:v>
                </c:pt>
                <c:pt idx="42">
                  <c:v>II.11.2014</c:v>
                </c:pt>
              </c:strCache>
            </c:strRef>
          </c:cat>
          <c:val>
            <c:numRef>
              <c:f>'ТОП-10 и базовый уровень'!$D$7:$D$49</c:f>
              <c:numCache>
                <c:formatCode>General</c:formatCode>
                <c:ptCount val="43"/>
                <c:pt idx="0">
                  <c:v>13.374000000000001</c:v>
                </c:pt>
                <c:pt idx="1">
                  <c:v>13.499000000000001</c:v>
                </c:pt>
                <c:pt idx="2">
                  <c:v>13.599</c:v>
                </c:pt>
                <c:pt idx="3">
                  <c:v>13.558999999999999</c:v>
                </c:pt>
                <c:pt idx="4">
                  <c:v>13.398999999999999</c:v>
                </c:pt>
                <c:pt idx="5">
                  <c:v>13.427</c:v>
                </c:pt>
                <c:pt idx="6">
                  <c:v>13.417</c:v>
                </c:pt>
                <c:pt idx="7">
                  <c:v>13.417</c:v>
                </c:pt>
                <c:pt idx="8">
                  <c:v>13.717000000000001</c:v>
                </c:pt>
                <c:pt idx="9">
                  <c:v>13.852</c:v>
                </c:pt>
                <c:pt idx="10">
                  <c:v>13.852</c:v>
                </c:pt>
                <c:pt idx="11">
                  <c:v>14.012</c:v>
                </c:pt>
                <c:pt idx="12">
                  <c:v>14.012</c:v>
                </c:pt>
                <c:pt idx="13">
                  <c:v>14.012</c:v>
                </c:pt>
                <c:pt idx="14">
                  <c:v>13.962</c:v>
                </c:pt>
                <c:pt idx="15">
                  <c:v>14.297000000000001</c:v>
                </c:pt>
                <c:pt idx="16">
                  <c:v>13.914999999999999</c:v>
                </c:pt>
                <c:pt idx="17">
                  <c:v>14.275</c:v>
                </c:pt>
                <c:pt idx="18">
                  <c:v>14.275</c:v>
                </c:pt>
                <c:pt idx="19">
                  <c:v>14.542</c:v>
                </c:pt>
                <c:pt idx="20">
                  <c:v>14.99</c:v>
                </c:pt>
                <c:pt idx="21">
                  <c:v>15.09</c:v>
                </c:pt>
                <c:pt idx="22">
                  <c:v>15.09</c:v>
                </c:pt>
                <c:pt idx="23">
                  <c:v>14.835000000000001</c:v>
                </c:pt>
                <c:pt idx="24">
                  <c:v>15.16</c:v>
                </c:pt>
                <c:pt idx="25">
                  <c:v>15.9</c:v>
                </c:pt>
                <c:pt idx="26">
                  <c:v>16.375</c:v>
                </c:pt>
                <c:pt idx="27">
                  <c:v>16.475000000000001</c:v>
                </c:pt>
                <c:pt idx="28">
                  <c:v>16.675000000000001</c:v>
                </c:pt>
                <c:pt idx="29">
                  <c:v>16.66</c:v>
                </c:pt>
                <c:pt idx="30">
                  <c:v>17.02</c:v>
                </c:pt>
                <c:pt idx="31">
                  <c:v>17.350000000000001</c:v>
                </c:pt>
                <c:pt idx="32">
                  <c:v>17.335000000000001</c:v>
                </c:pt>
                <c:pt idx="33">
                  <c:v>17.335000000000001</c:v>
                </c:pt>
                <c:pt idx="34">
                  <c:v>18.204999999999998</c:v>
                </c:pt>
                <c:pt idx="35">
                  <c:v>18.574999999999999</c:v>
                </c:pt>
                <c:pt idx="36">
                  <c:v>18.824999999999999</c:v>
                </c:pt>
                <c:pt idx="37">
                  <c:v>18.824999999999999</c:v>
                </c:pt>
                <c:pt idx="38">
                  <c:v>19.134999999999998</c:v>
                </c:pt>
                <c:pt idx="39">
                  <c:v>18.810000000000002</c:v>
                </c:pt>
                <c:pt idx="40">
                  <c:v>14.08</c:v>
                </c:pt>
                <c:pt idx="41">
                  <c:v>13.87</c:v>
                </c:pt>
                <c:pt idx="42">
                  <c:v>13.57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8784"/>
        <c:axId val="92280320"/>
      </c:lineChart>
      <c:catAx>
        <c:axId val="92278784"/>
        <c:scaling>
          <c:orientation val="maxMin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92280320"/>
        <c:crosses val="autoZero"/>
        <c:auto val="1"/>
        <c:lblAlgn val="ctr"/>
        <c:lblOffset val="100"/>
        <c:noMultiLvlLbl val="0"/>
      </c:catAx>
      <c:valAx>
        <c:axId val="92280320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92278784"/>
        <c:crosses val="autoZero"/>
        <c:crossBetween val="between"/>
        <c:majorUnit val="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'ТОП-10 и базовый уровень'!$G$7</c:f>
              <c:strCache>
                <c:ptCount val="1"/>
                <c:pt idx="0">
                  <c:v>до востребования</c:v>
                </c:pt>
              </c:strCache>
            </c:strRef>
          </c:tx>
          <c:marker>
            <c:symbol val="none"/>
          </c:marker>
          <c:cat>
            <c:numRef>
              <c:f>'ТОП-10 и базовый уровень'!$F$8:$F$17</c:f>
              <c:numCache>
                <c:formatCode>mmm\-yy</c:formatCode>
                <c:ptCount val="10"/>
                <c:pt idx="0">
                  <c:v>42401</c:v>
                </c:pt>
                <c:pt idx="1">
                  <c:v>42370</c:v>
                </c:pt>
                <c:pt idx="2">
                  <c:v>42339</c:v>
                </c:pt>
                <c:pt idx="3">
                  <c:v>42309</c:v>
                </c:pt>
                <c:pt idx="4">
                  <c:v>42278</c:v>
                </c:pt>
                <c:pt idx="5">
                  <c:v>42248</c:v>
                </c:pt>
                <c:pt idx="6">
                  <c:v>42217</c:v>
                </c:pt>
                <c:pt idx="7">
                  <c:v>42186</c:v>
                </c:pt>
                <c:pt idx="8">
                  <c:v>42156</c:v>
                </c:pt>
                <c:pt idx="9">
                  <c:v>42125</c:v>
                </c:pt>
              </c:numCache>
            </c:numRef>
          </c:cat>
          <c:val>
            <c:numRef>
              <c:f>'ТОП-10 и базовый уровень'!$G$8:$G$17</c:f>
              <c:numCache>
                <c:formatCode>General</c:formatCode>
                <c:ptCount val="10"/>
                <c:pt idx="0">
                  <c:v>6.1959999999999997</c:v>
                </c:pt>
                <c:pt idx="1">
                  <c:v>5.9950000000000001</c:v>
                </c:pt>
                <c:pt idx="2">
                  <c:v>6.3390000000000004</c:v>
                </c:pt>
                <c:pt idx="3">
                  <c:v>6.0629999999999997</c:v>
                </c:pt>
                <c:pt idx="4">
                  <c:v>6.21</c:v>
                </c:pt>
                <c:pt idx="5">
                  <c:v>6.2750000000000004</c:v>
                </c:pt>
                <c:pt idx="6">
                  <c:v>6.5570000000000004</c:v>
                </c:pt>
                <c:pt idx="7">
                  <c:v>7.194</c:v>
                </c:pt>
                <c:pt idx="8">
                  <c:v>7.7519999999999998</c:v>
                </c:pt>
                <c:pt idx="9">
                  <c:v>7.1440000000000001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'ТОП-10 и базовый уровень'!$H$7</c:f>
              <c:strCache>
                <c:ptCount val="1"/>
                <c:pt idx="0">
                  <c:v>до 90 дн.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'ТОП-10 и базовый уровень'!$F$8:$F$17</c:f>
              <c:numCache>
                <c:formatCode>mmm\-yy</c:formatCode>
                <c:ptCount val="10"/>
                <c:pt idx="0">
                  <c:v>42401</c:v>
                </c:pt>
                <c:pt idx="1">
                  <c:v>42370</c:v>
                </c:pt>
                <c:pt idx="2">
                  <c:v>42339</c:v>
                </c:pt>
                <c:pt idx="3">
                  <c:v>42309</c:v>
                </c:pt>
                <c:pt idx="4">
                  <c:v>42278</c:v>
                </c:pt>
                <c:pt idx="5">
                  <c:v>42248</c:v>
                </c:pt>
                <c:pt idx="6">
                  <c:v>42217</c:v>
                </c:pt>
                <c:pt idx="7">
                  <c:v>42186</c:v>
                </c:pt>
                <c:pt idx="8">
                  <c:v>42156</c:v>
                </c:pt>
                <c:pt idx="9">
                  <c:v>42125</c:v>
                </c:pt>
              </c:numCache>
            </c:numRef>
          </c:cat>
          <c:val>
            <c:numRef>
              <c:f>'ТОП-10 и базовый уровень'!$H$8:$H$17</c:f>
              <c:numCache>
                <c:formatCode>General</c:formatCode>
                <c:ptCount val="10"/>
                <c:pt idx="0">
                  <c:v>9.4420000000000002</c:v>
                </c:pt>
                <c:pt idx="1">
                  <c:v>9.1470000000000002</c:v>
                </c:pt>
                <c:pt idx="2">
                  <c:v>9.4130000000000003</c:v>
                </c:pt>
                <c:pt idx="3">
                  <c:v>9.657</c:v>
                </c:pt>
                <c:pt idx="4">
                  <c:v>9.9269999999999996</c:v>
                </c:pt>
                <c:pt idx="5">
                  <c:v>11.353999999999999</c:v>
                </c:pt>
                <c:pt idx="6">
                  <c:v>11.478999999999999</c:v>
                </c:pt>
                <c:pt idx="7">
                  <c:v>11.827</c:v>
                </c:pt>
                <c:pt idx="8">
                  <c:v>13.244999999999999</c:v>
                </c:pt>
                <c:pt idx="9">
                  <c:v>13.628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'ТОП-10 и базовый уровень'!$I$7</c:f>
              <c:strCache>
                <c:ptCount val="1"/>
                <c:pt idx="0">
                  <c:v>от 91 до 180 дн.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'ТОП-10 и базовый уровень'!$F$8:$F$17</c:f>
              <c:numCache>
                <c:formatCode>mmm\-yy</c:formatCode>
                <c:ptCount val="10"/>
                <c:pt idx="0">
                  <c:v>42401</c:v>
                </c:pt>
                <c:pt idx="1">
                  <c:v>42370</c:v>
                </c:pt>
                <c:pt idx="2">
                  <c:v>42339</c:v>
                </c:pt>
                <c:pt idx="3">
                  <c:v>42309</c:v>
                </c:pt>
                <c:pt idx="4">
                  <c:v>42278</c:v>
                </c:pt>
                <c:pt idx="5">
                  <c:v>42248</c:v>
                </c:pt>
                <c:pt idx="6">
                  <c:v>42217</c:v>
                </c:pt>
                <c:pt idx="7">
                  <c:v>42186</c:v>
                </c:pt>
                <c:pt idx="8">
                  <c:v>42156</c:v>
                </c:pt>
                <c:pt idx="9">
                  <c:v>42125</c:v>
                </c:pt>
              </c:numCache>
            </c:numRef>
          </c:cat>
          <c:val>
            <c:numRef>
              <c:f>'ТОП-10 и базовый уровень'!$I$8:$I$17</c:f>
              <c:numCache>
                <c:formatCode>General</c:formatCode>
                <c:ptCount val="10"/>
                <c:pt idx="0">
                  <c:v>10.797000000000001</c:v>
                </c:pt>
                <c:pt idx="1">
                  <c:v>10.477</c:v>
                </c:pt>
                <c:pt idx="2">
                  <c:v>10.968</c:v>
                </c:pt>
                <c:pt idx="3">
                  <c:v>10.811999999999999</c:v>
                </c:pt>
                <c:pt idx="4">
                  <c:v>11.374000000000001</c:v>
                </c:pt>
                <c:pt idx="5">
                  <c:v>11.911</c:v>
                </c:pt>
                <c:pt idx="6">
                  <c:v>12.244</c:v>
                </c:pt>
                <c:pt idx="7">
                  <c:v>13</c:v>
                </c:pt>
                <c:pt idx="8">
                  <c:v>14.180999999999999</c:v>
                </c:pt>
                <c:pt idx="9">
                  <c:v>15.087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'ТОП-10 и базовый уровень'!$J$7</c:f>
              <c:strCache>
                <c:ptCount val="1"/>
                <c:pt idx="0">
                  <c:v>от 181 дн. до 1г.</c:v>
                </c:pt>
              </c:strCache>
            </c:strRef>
          </c:tx>
          <c:marker>
            <c:symbol val="none"/>
          </c:marker>
          <c:cat>
            <c:numRef>
              <c:f>'ТОП-10 и базовый уровень'!$F$8:$F$17</c:f>
              <c:numCache>
                <c:formatCode>mmm\-yy</c:formatCode>
                <c:ptCount val="10"/>
                <c:pt idx="0">
                  <c:v>42401</c:v>
                </c:pt>
                <c:pt idx="1">
                  <c:v>42370</c:v>
                </c:pt>
                <c:pt idx="2">
                  <c:v>42339</c:v>
                </c:pt>
                <c:pt idx="3">
                  <c:v>42309</c:v>
                </c:pt>
                <c:pt idx="4">
                  <c:v>42278</c:v>
                </c:pt>
                <c:pt idx="5">
                  <c:v>42248</c:v>
                </c:pt>
                <c:pt idx="6">
                  <c:v>42217</c:v>
                </c:pt>
                <c:pt idx="7">
                  <c:v>42186</c:v>
                </c:pt>
                <c:pt idx="8">
                  <c:v>42156</c:v>
                </c:pt>
                <c:pt idx="9">
                  <c:v>42125</c:v>
                </c:pt>
              </c:numCache>
            </c:numRef>
          </c:cat>
          <c:val>
            <c:numRef>
              <c:f>'ТОП-10 и базовый уровень'!$J$8:$J$17</c:f>
              <c:numCache>
                <c:formatCode>General</c:formatCode>
                <c:ptCount val="10"/>
                <c:pt idx="0">
                  <c:v>11.51</c:v>
                </c:pt>
                <c:pt idx="1">
                  <c:v>11.268000000000001</c:v>
                </c:pt>
                <c:pt idx="2">
                  <c:v>11.83</c:v>
                </c:pt>
                <c:pt idx="3">
                  <c:v>11.699</c:v>
                </c:pt>
                <c:pt idx="4">
                  <c:v>12.397</c:v>
                </c:pt>
                <c:pt idx="5">
                  <c:v>12.609</c:v>
                </c:pt>
                <c:pt idx="6">
                  <c:v>12.715999999999999</c:v>
                </c:pt>
                <c:pt idx="7">
                  <c:v>13.75</c:v>
                </c:pt>
                <c:pt idx="8">
                  <c:v>14.6006</c:v>
                </c:pt>
                <c:pt idx="9">
                  <c:v>14.933999999999999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'ТОП-10 и базовый уровень'!$K$7</c:f>
              <c:strCache>
                <c:ptCount val="1"/>
                <c:pt idx="0">
                  <c:v>свыше 1г</c:v>
                </c:pt>
              </c:strCache>
            </c:strRef>
          </c:tx>
          <c:spPr>
            <a:ln w="34925">
              <a:prstDash val="lgDash"/>
            </a:ln>
          </c:spPr>
          <c:marker>
            <c:symbol val="none"/>
          </c:marker>
          <c:cat>
            <c:numRef>
              <c:f>'ТОП-10 и базовый уровень'!$F$8:$F$17</c:f>
              <c:numCache>
                <c:formatCode>mmm\-yy</c:formatCode>
                <c:ptCount val="10"/>
                <c:pt idx="0">
                  <c:v>42401</c:v>
                </c:pt>
                <c:pt idx="1">
                  <c:v>42370</c:v>
                </c:pt>
                <c:pt idx="2">
                  <c:v>42339</c:v>
                </c:pt>
                <c:pt idx="3">
                  <c:v>42309</c:v>
                </c:pt>
                <c:pt idx="4">
                  <c:v>42278</c:v>
                </c:pt>
                <c:pt idx="5">
                  <c:v>42248</c:v>
                </c:pt>
                <c:pt idx="6">
                  <c:v>42217</c:v>
                </c:pt>
                <c:pt idx="7">
                  <c:v>42186</c:v>
                </c:pt>
                <c:pt idx="8">
                  <c:v>42156</c:v>
                </c:pt>
                <c:pt idx="9">
                  <c:v>42125</c:v>
                </c:pt>
              </c:numCache>
            </c:numRef>
          </c:cat>
          <c:val>
            <c:numRef>
              <c:f>'ТОП-10 и базовый уровень'!$K$8:$K$17</c:f>
              <c:numCache>
                <c:formatCode>General</c:formatCode>
                <c:ptCount val="10"/>
                <c:pt idx="0">
                  <c:v>11.756</c:v>
                </c:pt>
                <c:pt idx="1">
                  <c:v>11.202999999999999</c:v>
                </c:pt>
                <c:pt idx="2">
                  <c:v>11.88</c:v>
                </c:pt>
                <c:pt idx="3">
                  <c:v>11.789</c:v>
                </c:pt>
                <c:pt idx="4">
                  <c:v>12.055999999999999</c:v>
                </c:pt>
                <c:pt idx="5">
                  <c:v>12.574999999999999</c:v>
                </c:pt>
                <c:pt idx="6">
                  <c:v>12.795</c:v>
                </c:pt>
                <c:pt idx="7">
                  <c:v>13.664</c:v>
                </c:pt>
                <c:pt idx="8">
                  <c:v>14.682</c:v>
                </c:pt>
                <c:pt idx="9">
                  <c:v>14.696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32416"/>
        <c:axId val="92333952"/>
      </c:lineChart>
      <c:dateAx>
        <c:axId val="92332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92333952"/>
        <c:crosses val="autoZero"/>
        <c:auto val="1"/>
        <c:lblOffset val="100"/>
        <c:baseTimeUnit val="months"/>
      </c:dateAx>
      <c:valAx>
        <c:axId val="9233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3324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114300</xdr:rowOff>
    </xdr:from>
    <xdr:to>
      <xdr:col>4</xdr:col>
      <xdr:colOff>114300</xdr:colOff>
      <xdr:row>4</xdr:row>
      <xdr:rowOff>180975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14300"/>
          <a:ext cx="2438400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39</xdr:row>
      <xdr:rowOff>142875</xdr:rowOff>
    </xdr:from>
    <xdr:to>
      <xdr:col>13</xdr:col>
      <xdr:colOff>238425</xdr:colOff>
      <xdr:row>53</xdr:row>
      <xdr:rowOff>143925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276225</xdr:colOff>
      <xdr:row>19</xdr:row>
      <xdr:rowOff>1</xdr:rowOff>
    </xdr:from>
    <xdr:to>
      <xdr:col>13</xdr:col>
      <xdr:colOff>190500</xdr:colOff>
      <xdr:row>33</xdr:row>
      <xdr:rowOff>1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51</xdr:row>
      <xdr:rowOff>142874</xdr:rowOff>
    </xdr:from>
    <xdr:to>
      <xdr:col>4</xdr:col>
      <xdr:colOff>0</xdr:colOff>
      <xdr:row>69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52</xdr:row>
      <xdr:rowOff>9525</xdr:rowOff>
    </xdr:from>
    <xdr:to>
      <xdr:col>10</xdr:col>
      <xdr:colOff>542925</xdr:colOff>
      <xdr:row>69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Ткаченко Всеволод Викторович" refreshedDate="42397.471646412036" createdVersion="4" refreshedVersion="4" minRefreshableVersion="3" recordCount="316">
  <cacheSource type="worksheet">
    <worksheetSource ref="B6:I1000" sheet="Портфель Банка"/>
  </cacheSource>
  <cacheFields count="10">
    <cacheField name="Вкладчики" numFmtId="0">
      <sharedItems containsBlank="1"/>
    </cacheField>
    <cacheField name="Счета" numFmtId="0">
      <sharedItems containsNonDate="0" containsString="0" containsBlank="1"/>
    </cacheField>
    <cacheField name="Сумма" numFmtId="0">
      <sharedItems containsString="0" containsBlank="1" containsNumber="1" minValue="11462.66" maxValue="87785000"/>
    </cacheField>
    <cacheField name="Валюта" numFmtId="0">
      <sharedItems containsBlank="1"/>
    </cacheField>
    <cacheField name="Ставка " numFmtId="0">
      <sharedItems containsString="0" containsBlank="1" containsNumber="1" minValue="0.7" maxValue="14" count="31">
        <n v="8.5"/>
        <n v="8"/>
        <n v="10.25"/>
        <n v="9"/>
        <n v="11.5"/>
        <n v="10"/>
        <n v="12.5"/>
        <n v="11"/>
        <n v="11.35"/>
        <n v="13.5"/>
        <n v="2.25"/>
        <n v="12.7"/>
        <n v="10.199999999999999"/>
        <n v="13"/>
        <n v="2"/>
        <n v="3"/>
        <n v="14"/>
        <n v="10.1"/>
        <n v="12"/>
        <n v="0.8"/>
        <n v="10.5"/>
        <n v="11.75"/>
        <n v="5.5"/>
        <n v="10.75"/>
        <n v="2.27"/>
        <n v="4.75"/>
        <n v="9.5"/>
        <n v="10.3"/>
        <m/>
        <n v="0.7" u="1"/>
        <n v="11.1" u="1"/>
      </sharedItems>
    </cacheField>
    <cacheField name="Дата возврата" numFmtId="0">
      <sharedItems containsBlank="1"/>
    </cacheField>
    <cacheField name="Дн. до погаш-я" numFmtId="3">
      <sharedItems containsString="0" containsBlank="1" containsNumber="1" containsInteger="1" minValue="0" maxValue="447"/>
    </cacheField>
    <cacheField name="Кол-во договоров" numFmtId="0">
      <sharedItems containsString="0" containsBlank="1" containsNumber="1" containsInteger="1" minValue="1" maxValue="1"/>
    </cacheField>
    <cacheField name="Средний срок" numFmtId="0" formula="'Дн. до погаш-я'/'Кол-во договоров'" databaseField="0"/>
    <cacheField name="Количество договоров, %" numFmtId="0" formula="'Кол-во договоров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6">
  <r>
    <s v="Ралко Т.В."/>
    <m/>
    <n v="2266933.27"/>
    <s v="RUR"/>
    <x v="0"/>
    <s v="28.01.2016"/>
    <n v="0"/>
    <n v="1"/>
  </r>
  <r>
    <s v="Дорожкин Е. В."/>
    <m/>
    <n v="100000"/>
    <s v="RUR"/>
    <x v="1"/>
    <s v="01.02.2016"/>
    <n v="4"/>
    <n v="1"/>
  </r>
  <r>
    <s v="Диденко О.В."/>
    <m/>
    <n v="10000001"/>
    <s v="RUR"/>
    <x v="2"/>
    <s v="05.02.2016"/>
    <n v="8"/>
    <n v="1"/>
  </r>
  <r>
    <s v="Грунцева Я. В."/>
    <m/>
    <n v="266722.84999999998"/>
    <s v="RUR"/>
    <x v="3"/>
    <s v="08.02.2016"/>
    <n v="11"/>
    <n v="1"/>
  </r>
  <r>
    <s v="Прокофьев В. А."/>
    <m/>
    <n v="500000"/>
    <s v="RUR"/>
    <x v="4"/>
    <s v="10.02.2016"/>
    <n v="13"/>
    <n v="1"/>
  </r>
  <r>
    <s v="Черная И.А."/>
    <m/>
    <n v="600000"/>
    <s v="RUR"/>
    <x v="5"/>
    <s v="15.02.2016"/>
    <n v="18"/>
    <n v="1"/>
  </r>
  <r>
    <s v="Десятниченко К.А."/>
    <m/>
    <n v="30000000"/>
    <s v="RUR"/>
    <x v="6"/>
    <s v="17.02.2016"/>
    <n v="20"/>
    <n v="1"/>
  </r>
  <r>
    <s v="Рыжова И.Н."/>
    <m/>
    <n v="30000000"/>
    <s v="RUR"/>
    <x v="6"/>
    <s v="17.02.2016"/>
    <n v="20"/>
    <n v="1"/>
  </r>
  <r>
    <s v="ЗАО &quot;ЛЭП-Комплект&quot;"/>
    <m/>
    <n v="80000000"/>
    <s v="RUR"/>
    <x v="7"/>
    <s v="22.02.2016"/>
    <n v="25"/>
    <n v="1"/>
  </r>
  <r>
    <s v="Копельчук С.Ю."/>
    <m/>
    <n v="10084250"/>
    <s v="RUR"/>
    <x v="8"/>
    <s v="22.02.2016"/>
    <n v="25"/>
    <n v="1"/>
  </r>
  <r>
    <s v="Копельчук С.Ю."/>
    <m/>
    <n v="16084250"/>
    <s v="RUR"/>
    <x v="8"/>
    <s v="22.02.2016"/>
    <n v="25"/>
    <n v="1"/>
  </r>
  <r>
    <s v="Копельчук С.Ю."/>
    <m/>
    <n v="10084250"/>
    <s v="RUR"/>
    <x v="8"/>
    <s v="22.02.2016"/>
    <n v="25"/>
    <n v="1"/>
  </r>
  <r>
    <s v="Копельчук С.Ю."/>
    <m/>
    <n v="10084250"/>
    <s v="RUR"/>
    <x v="8"/>
    <s v="22.02.2016"/>
    <n v="25"/>
    <n v="1"/>
  </r>
  <r>
    <s v="Матюшенко П. А."/>
    <m/>
    <n v="45000000"/>
    <s v="RUR"/>
    <x v="8"/>
    <s v="22.02.2016"/>
    <n v="25"/>
    <n v="1"/>
  </r>
  <r>
    <s v="Меднова Е.С."/>
    <m/>
    <n v="650000"/>
    <s v="RUR"/>
    <x v="9"/>
    <s v="22.02.2016"/>
    <n v="25"/>
    <n v="1"/>
  </r>
  <r>
    <s v="ООО &quot;КСБ&quot;"/>
    <m/>
    <n v="1500000"/>
    <s v="RUR"/>
    <x v="3"/>
    <s v="22.02.2016"/>
    <n v="25"/>
    <n v="1"/>
  </r>
  <r>
    <s v="ООО &quot;КСБ&quot;"/>
    <m/>
    <n v="1000000"/>
    <s v="RUR"/>
    <x v="5"/>
    <s v="22.02.2016"/>
    <n v="25"/>
    <n v="1"/>
  </r>
  <r>
    <s v="Прокопенко В.И."/>
    <m/>
    <n v="3130000"/>
    <s v="RUR"/>
    <x v="6"/>
    <s v="22.02.2016"/>
    <n v="25"/>
    <n v="1"/>
  </r>
  <r>
    <s v="Меднова Е.С."/>
    <m/>
    <n v="350670.4"/>
    <s v="USD"/>
    <x v="10"/>
    <s v="22.02.2016"/>
    <n v="25"/>
    <n v="1"/>
  </r>
  <r>
    <s v="Копельчук Т.А."/>
    <m/>
    <n v="12500000"/>
    <s v="RUR"/>
    <x v="8"/>
    <s v="24.02.2016"/>
    <n v="27"/>
    <n v="1"/>
  </r>
  <r>
    <s v="Копельчук Т.А."/>
    <m/>
    <n v="12500000"/>
    <s v="RUR"/>
    <x v="8"/>
    <s v="24.02.2016"/>
    <n v="27"/>
    <n v="1"/>
  </r>
  <r>
    <s v="Мусатов М.И."/>
    <m/>
    <n v="87785000"/>
    <s v="RUR"/>
    <x v="6"/>
    <s v="29.02.2016"/>
    <n v="32"/>
    <n v="1"/>
  </r>
  <r>
    <s v="Прокофьев В. А."/>
    <m/>
    <n v="734151.09"/>
    <s v="RUR"/>
    <x v="7"/>
    <s v="29.02.2016"/>
    <n v="32"/>
    <n v="1"/>
  </r>
  <r>
    <s v="Саенкова В.Т."/>
    <m/>
    <n v="1118970.78"/>
    <s v="RUR"/>
    <x v="5"/>
    <s v="02.03.2016"/>
    <n v="34"/>
    <n v="1"/>
  </r>
  <r>
    <s v="Кривошеева М.А."/>
    <m/>
    <n v="10000001"/>
    <s v="RUR"/>
    <x v="8"/>
    <s v="09.03.2016"/>
    <n v="41"/>
    <n v="1"/>
  </r>
  <r>
    <s v="ООО &quot;Менеджмент Сервис&quot;"/>
    <m/>
    <n v="57000000"/>
    <s v="RUR"/>
    <x v="11"/>
    <s v="10.03.2016"/>
    <n v="42"/>
    <n v="1"/>
  </r>
  <r>
    <s v="Окуренкова Т.С."/>
    <m/>
    <n v="700000"/>
    <s v="RUR"/>
    <x v="4"/>
    <s v="10.03.2016"/>
    <n v="42"/>
    <n v="1"/>
  </r>
  <r>
    <s v="Канцер А.И."/>
    <m/>
    <n v="413052.04"/>
    <s v="RUR"/>
    <x v="7"/>
    <s v="14.03.2016"/>
    <n v="46"/>
    <n v="1"/>
  </r>
  <r>
    <s v="Диденко В.А."/>
    <m/>
    <n v="34500000"/>
    <s v="RUR"/>
    <x v="6"/>
    <s v="22.03.2016"/>
    <n v="54"/>
    <n v="1"/>
  </r>
  <r>
    <s v="Пушкарев А. А."/>
    <m/>
    <n v="500000"/>
    <s v="RUR"/>
    <x v="12"/>
    <s v="22.03.2016"/>
    <n v="54"/>
    <n v="1"/>
  </r>
  <r>
    <s v="Пушкарева Г. А."/>
    <m/>
    <n v="500000"/>
    <s v="RUR"/>
    <x v="12"/>
    <s v="22.03.2016"/>
    <n v="54"/>
    <n v="1"/>
  </r>
  <r>
    <s v="Комиссарова Т. С."/>
    <m/>
    <n v="1397030.76"/>
    <s v="RUR"/>
    <x v="7"/>
    <s v="28.03.2016"/>
    <n v="60"/>
    <n v="1"/>
  </r>
  <r>
    <s v="Прокопенко В.И."/>
    <m/>
    <n v="3255000"/>
    <s v="RUR"/>
    <x v="6"/>
    <s v="28.03.2016"/>
    <n v="60"/>
    <n v="1"/>
  </r>
  <r>
    <s v="Окуренкова Т.С."/>
    <m/>
    <n v="300000"/>
    <s v="RUR"/>
    <x v="4"/>
    <s v="29.03.2016"/>
    <n v="61"/>
    <n v="1"/>
  </r>
  <r>
    <s v="Кривчиков А. К."/>
    <m/>
    <n v="1652312.81"/>
    <s v="RUR"/>
    <x v="13"/>
    <s v="04.04.2016"/>
    <n v="67"/>
    <n v="1"/>
  </r>
  <r>
    <s v="Рыжова И.Н."/>
    <m/>
    <n v="3000000"/>
    <s v="RUR"/>
    <x v="6"/>
    <s v="05.04.2016"/>
    <n v="68"/>
    <n v="1"/>
  </r>
  <r>
    <s v="Лука А.В."/>
    <m/>
    <n v="1250000"/>
    <s v="RUR"/>
    <x v="9"/>
    <s v="08.04.2016"/>
    <n v="71"/>
    <n v="1"/>
  </r>
  <r>
    <s v="Шатский А.Ю."/>
    <m/>
    <n v="5000000"/>
    <s v="RUR"/>
    <x v="6"/>
    <s v="11.04.2016"/>
    <n v="74"/>
    <n v="1"/>
  </r>
  <r>
    <s v="Рыжова И.Н."/>
    <m/>
    <n v="6263431.9500000002"/>
    <s v="USD"/>
    <x v="14"/>
    <s v="11.04.2016"/>
    <n v="74"/>
    <n v="1"/>
  </r>
  <r>
    <s v="Шатская Л.В."/>
    <m/>
    <n v="12876885"/>
    <s v="EUR"/>
    <x v="15"/>
    <s v="11.04.2016"/>
    <n v="74"/>
    <n v="1"/>
  </r>
  <r>
    <s v="Хохлова Л. Д."/>
    <m/>
    <n v="138127.17000000001"/>
    <s v="RUR"/>
    <x v="7"/>
    <s v="12.04.2016"/>
    <n v="75"/>
    <n v="1"/>
  </r>
  <r>
    <s v="Форостинко О. В."/>
    <m/>
    <n v="1500000"/>
    <s v="RUR"/>
    <x v="16"/>
    <s v="15.04.2016"/>
    <n v="78"/>
    <n v="1"/>
  </r>
  <r>
    <s v="Десятниченко К.А."/>
    <m/>
    <n v="25000000"/>
    <s v="RUR"/>
    <x v="6"/>
    <s v="19.04.2016"/>
    <n v="82"/>
    <n v="1"/>
  </r>
  <r>
    <s v="Тимохина Е. В."/>
    <m/>
    <n v="575000"/>
    <s v="RUR"/>
    <x v="5"/>
    <s v="22.04.2016"/>
    <n v="85"/>
    <n v="1"/>
  </r>
  <r>
    <s v="Мельникова Е.А."/>
    <m/>
    <n v="3000000"/>
    <s v="RUR"/>
    <x v="6"/>
    <s v="25.04.2016"/>
    <n v="88"/>
    <n v="1"/>
  </r>
  <r>
    <s v="Ралко Т.В."/>
    <m/>
    <n v="19580.39"/>
    <s v="RUR"/>
    <x v="17"/>
    <s v="26.04.2016"/>
    <n v="89"/>
    <n v="1"/>
  </r>
  <r>
    <s v="ЗАО &quot;Агентство Рефперевозки&quot;"/>
    <m/>
    <n v="3500000"/>
    <s v="RUR"/>
    <x v="18"/>
    <s v="02.05.2016"/>
    <n v="95"/>
    <n v="1"/>
  </r>
  <r>
    <s v="Мазнева О. В."/>
    <m/>
    <n v="500000"/>
    <s v="RUR"/>
    <x v="4"/>
    <s v="02.05.2016"/>
    <n v="95"/>
    <n v="1"/>
  </r>
  <r>
    <s v="ООО &quot;Арт-Флай&quot;"/>
    <m/>
    <n v="23839749.809999999"/>
    <s v="EUR"/>
    <x v="19"/>
    <s v="02.05.2016"/>
    <n v="95"/>
    <n v="1"/>
  </r>
  <r>
    <s v="Цигендер Е. П."/>
    <m/>
    <n v="400000"/>
    <s v="RUR"/>
    <x v="4"/>
    <s v="05.05.2016"/>
    <n v="98"/>
    <n v="1"/>
  </r>
  <r>
    <s v="Галушин В. Н."/>
    <m/>
    <n v="1400000"/>
    <s v="RUR"/>
    <x v="5"/>
    <s v="10.05.2016"/>
    <n v="103"/>
    <n v="1"/>
  </r>
  <r>
    <s v="Диджионис Е. О."/>
    <m/>
    <n v="4000000"/>
    <s v="RUR"/>
    <x v="4"/>
    <s v="10.05.2016"/>
    <n v="103"/>
    <n v="1"/>
  </r>
  <r>
    <s v="Бабаев В. Ф."/>
    <m/>
    <n v="750000"/>
    <s v="RUR"/>
    <x v="18"/>
    <s v="23.05.2016"/>
    <n v="116"/>
    <n v="1"/>
  </r>
  <r>
    <s v="Комар Е.В."/>
    <m/>
    <n v="400000"/>
    <s v="RUR"/>
    <x v="18"/>
    <s v="27.05.2016"/>
    <n v="120"/>
    <n v="1"/>
  </r>
  <r>
    <s v="Кривчиков А. К."/>
    <m/>
    <n v="3000000"/>
    <s v="RUR"/>
    <x v="4"/>
    <s v="30.05.2016"/>
    <n v="123"/>
    <n v="1"/>
  </r>
  <r>
    <s v="Черная И.А."/>
    <m/>
    <n v="700000"/>
    <s v="RUR"/>
    <x v="20"/>
    <s v="31.05.2016"/>
    <n v="124"/>
    <n v="1"/>
  </r>
  <r>
    <s v="Колесникова Я.О."/>
    <m/>
    <n v="3000000"/>
    <s v="RUR"/>
    <x v="6"/>
    <s v="03.06.2016"/>
    <n v="127"/>
    <n v="1"/>
  </r>
  <r>
    <s v="Мазова Н. В."/>
    <m/>
    <n v="500000"/>
    <s v="RUR"/>
    <x v="20"/>
    <s v="06.06.2016"/>
    <n v="130"/>
    <n v="1"/>
  </r>
  <r>
    <s v="Черная И.А."/>
    <m/>
    <n v="325000"/>
    <s v="RUR"/>
    <x v="20"/>
    <s v="06.06.2016"/>
    <n v="130"/>
    <n v="1"/>
  </r>
  <r>
    <s v="Исаев А. А."/>
    <m/>
    <n v="700000"/>
    <s v="RUR"/>
    <x v="21"/>
    <s v="13.06.2016"/>
    <n v="137"/>
    <n v="1"/>
  </r>
  <r>
    <s v="Исаев А. А."/>
    <m/>
    <n v="800000"/>
    <s v="RUR"/>
    <x v="21"/>
    <s v="13.06.2016"/>
    <n v="137"/>
    <n v="1"/>
  </r>
  <r>
    <s v="Исаева Т. В."/>
    <m/>
    <n v="700000"/>
    <s v="RUR"/>
    <x v="21"/>
    <s v="13.06.2016"/>
    <n v="137"/>
    <n v="1"/>
  </r>
  <r>
    <s v="Жильцов Н. Л."/>
    <m/>
    <n v="4000000"/>
    <s v="RUR"/>
    <x v="4"/>
    <s v="14.06.2016"/>
    <n v="138"/>
    <n v="1"/>
  </r>
  <r>
    <s v="Гавриков Г. Р."/>
    <m/>
    <n v="700000"/>
    <s v="RUR"/>
    <x v="21"/>
    <s v="20.06.2016"/>
    <n v="144"/>
    <n v="1"/>
  </r>
  <r>
    <s v="Черная С. А."/>
    <m/>
    <n v="60164.38"/>
    <s v="RUR"/>
    <x v="5"/>
    <s v="20.06.2016"/>
    <n v="144"/>
    <n v="1"/>
  </r>
  <r>
    <s v="Ворошилова С. Ю."/>
    <m/>
    <n v="450000"/>
    <s v="RUR"/>
    <x v="20"/>
    <s v="21.06.2016"/>
    <n v="145"/>
    <n v="1"/>
  </r>
  <r>
    <s v="Золотухин К. Л."/>
    <m/>
    <n v="700000"/>
    <s v="RUR"/>
    <x v="21"/>
    <s v="21.06.2016"/>
    <n v="145"/>
    <n v="1"/>
  </r>
  <r>
    <s v="Золотухина Н. В."/>
    <m/>
    <n v="700000"/>
    <s v="RUR"/>
    <x v="21"/>
    <s v="21.06.2016"/>
    <n v="145"/>
    <n v="1"/>
  </r>
  <r>
    <s v="Миловидова И. А."/>
    <m/>
    <n v="1001948.54"/>
    <s v="RUR"/>
    <x v="20"/>
    <s v="21.06.2016"/>
    <n v="145"/>
    <n v="1"/>
  </r>
  <r>
    <s v="Поляков А. П."/>
    <m/>
    <n v="300000"/>
    <s v="RUR"/>
    <x v="20"/>
    <s v="21.06.2016"/>
    <n v="145"/>
    <n v="1"/>
  </r>
  <r>
    <s v="Копельчук С.Ю."/>
    <m/>
    <n v="15000000"/>
    <s v="RUR"/>
    <x v="4"/>
    <s v="27.06.2016"/>
    <n v="151"/>
    <n v="1"/>
  </r>
  <r>
    <s v="Миловидова И. А."/>
    <m/>
    <n v="243237.42"/>
    <s v="RUR"/>
    <x v="20"/>
    <s v="27.06.2016"/>
    <n v="151"/>
    <n v="1"/>
  </r>
  <r>
    <s v="Прокопенко В.И."/>
    <m/>
    <n v="3000000"/>
    <s v="RUR"/>
    <x v="4"/>
    <s v="27.06.2016"/>
    <n v="151"/>
    <n v="1"/>
  </r>
  <r>
    <s v="Бойко Я.С."/>
    <m/>
    <n v="960025.04"/>
    <s v="RUR"/>
    <x v="20"/>
    <s v="28.06.2016"/>
    <n v="152"/>
    <n v="1"/>
  </r>
  <r>
    <s v="Воронин П. М."/>
    <m/>
    <n v="1400000"/>
    <s v="RUR"/>
    <x v="7"/>
    <s v="28.06.2016"/>
    <n v="152"/>
    <n v="1"/>
  </r>
  <r>
    <s v="Маслова Н. А."/>
    <m/>
    <n v="500000"/>
    <s v="RUR"/>
    <x v="20"/>
    <s v="29.06.2016"/>
    <n v="153"/>
    <n v="1"/>
  </r>
  <r>
    <s v="Копельчук С.Ю."/>
    <m/>
    <n v="5000000"/>
    <s v="RUR"/>
    <x v="21"/>
    <s v="04.07.2016"/>
    <n v="158"/>
    <n v="1"/>
  </r>
  <r>
    <s v="Копельчук С.Ю."/>
    <m/>
    <n v="5000000"/>
    <s v="RUR"/>
    <x v="21"/>
    <s v="04.07.2016"/>
    <n v="158"/>
    <n v="1"/>
  </r>
  <r>
    <s v="Лахтикова Е.А."/>
    <m/>
    <n v="5000000"/>
    <s v="RUR"/>
    <x v="21"/>
    <s v="07.07.2016"/>
    <n v="161"/>
    <n v="1"/>
  </r>
  <r>
    <s v="Максимов В. А."/>
    <m/>
    <n v="855217.58"/>
    <s v="RUR"/>
    <x v="20"/>
    <s v="11.07.2016"/>
    <n v="165"/>
    <n v="1"/>
  </r>
  <r>
    <s v="Петропавловская Г.М."/>
    <m/>
    <n v="1250000"/>
    <s v="RUR"/>
    <x v="20"/>
    <s v="18.07.2016"/>
    <n v="172"/>
    <n v="1"/>
  </r>
  <r>
    <s v="Джус С.И."/>
    <m/>
    <n v="1380556.65"/>
    <s v="RUR"/>
    <x v="20"/>
    <s v="20.07.2016"/>
    <n v="174"/>
    <n v="1"/>
  </r>
  <r>
    <s v="Дмитряков П.А."/>
    <m/>
    <n v="32046"/>
    <s v="RUR"/>
    <x v="20"/>
    <s v="21.07.2016"/>
    <n v="175"/>
    <n v="1"/>
  </r>
  <r>
    <s v="Зильбер В. С."/>
    <m/>
    <n v="128768.85"/>
    <s v="EUR"/>
    <x v="22"/>
    <s v="25.07.2016"/>
    <n v="179"/>
    <n v="1"/>
  </r>
  <r>
    <s v="Зильбер В. С."/>
    <m/>
    <n v="128768.85"/>
    <s v="EUR"/>
    <x v="22"/>
    <s v="25.07.2016"/>
    <n v="179"/>
    <n v="1"/>
  </r>
  <r>
    <s v="Зильбер В. С."/>
    <m/>
    <n v="145938.03"/>
    <s v="EUR"/>
    <x v="22"/>
    <s v="25.07.2016"/>
    <n v="179"/>
    <n v="1"/>
  </r>
  <r>
    <s v="Зильбер В. С."/>
    <m/>
    <n v="240000"/>
    <s v="RUR"/>
    <x v="21"/>
    <s v="27.07.2016"/>
    <n v="181"/>
    <n v="1"/>
  </r>
  <r>
    <s v="Зильбер В. С."/>
    <m/>
    <n v="85845.9"/>
    <s v="EUR"/>
    <x v="22"/>
    <s v="27.07.2016"/>
    <n v="181"/>
    <n v="1"/>
  </r>
  <r>
    <s v="Зильбер В. С."/>
    <m/>
    <n v="68332.320000000007"/>
    <s v="USD"/>
    <x v="22"/>
    <s v="27.07.2016"/>
    <n v="181"/>
    <n v="1"/>
  </r>
  <r>
    <s v="Зильбер В. С."/>
    <m/>
    <n v="297885.27"/>
    <s v="EUR"/>
    <x v="22"/>
    <s v="27.07.2016"/>
    <n v="181"/>
    <n v="1"/>
  </r>
  <r>
    <s v="Зильбер В. С."/>
    <m/>
    <n v="118495.35"/>
    <s v="USD"/>
    <x v="22"/>
    <s v="27.07.2016"/>
    <n v="181"/>
    <n v="1"/>
  </r>
  <r>
    <s v="Зильбер В. С."/>
    <m/>
    <n v="78996.899999999994"/>
    <s v="USD"/>
    <x v="22"/>
    <s v="27.07.2016"/>
    <n v="181"/>
    <n v="1"/>
  </r>
  <r>
    <s v="Зильбер В. С."/>
    <m/>
    <n v="197492.25"/>
    <s v="USD"/>
    <x v="22"/>
    <s v="27.07.2016"/>
    <n v="181"/>
    <n v="1"/>
  </r>
  <r>
    <s v="Сахарова Л. В."/>
    <m/>
    <n v="55000"/>
    <s v="RUR"/>
    <x v="21"/>
    <s v="08.08.2016"/>
    <n v="193"/>
    <n v="1"/>
  </r>
  <r>
    <s v="Копельчук С.Ю."/>
    <m/>
    <n v="17169180"/>
    <s v="EUR"/>
    <x v="22"/>
    <s v="08.08.2016"/>
    <n v="193"/>
    <n v="1"/>
  </r>
  <r>
    <s v="Канцер А.И."/>
    <m/>
    <n v="700000"/>
    <s v="RUR"/>
    <x v="7"/>
    <s v="15.08.2016"/>
    <n v="200"/>
    <n v="1"/>
  </r>
  <r>
    <s v="Копельчук С.Ю."/>
    <m/>
    <n v="64384425"/>
    <s v="EUR"/>
    <x v="22"/>
    <s v="15.08.2016"/>
    <n v="200"/>
    <n v="1"/>
  </r>
  <r>
    <s v="Бобкова А.В."/>
    <m/>
    <n v="1400000"/>
    <s v="RUR"/>
    <x v="5"/>
    <s v="17.08.2016"/>
    <n v="202"/>
    <n v="1"/>
  </r>
  <r>
    <s v="Криворотов В. В."/>
    <m/>
    <n v="257210.64"/>
    <s v="RUR"/>
    <x v="21"/>
    <s v="17.08.2016"/>
    <n v="202"/>
    <n v="1"/>
  </r>
  <r>
    <s v="Зюлин А. А."/>
    <m/>
    <n v="11462.66"/>
    <s v="RUR"/>
    <x v="21"/>
    <s v="29.08.2016"/>
    <n v="214"/>
    <n v="1"/>
  </r>
  <r>
    <s v="Карпов К. А."/>
    <m/>
    <n v="711951.6"/>
    <s v="RUR"/>
    <x v="21"/>
    <s v="31.08.2016"/>
    <n v="216"/>
    <n v="1"/>
  </r>
  <r>
    <s v="Карпова А.В."/>
    <m/>
    <n v="827564.23"/>
    <s v="RUR"/>
    <x v="21"/>
    <s v="31.08.2016"/>
    <n v="216"/>
    <n v="1"/>
  </r>
  <r>
    <s v="Соловьева С. В."/>
    <m/>
    <n v="600000"/>
    <s v="RUR"/>
    <x v="7"/>
    <s v="19.09.2016"/>
    <n v="235"/>
    <n v="1"/>
  </r>
  <r>
    <s v="Прокофьев В. А."/>
    <m/>
    <n v="1100000"/>
    <s v="RUR"/>
    <x v="7"/>
    <s v="26.09.2016"/>
    <n v="242"/>
    <n v="1"/>
  </r>
  <r>
    <s v="Рода Татьяна Ивановна"/>
    <m/>
    <n v="7518337.4900000002"/>
    <s v="RUR"/>
    <x v="23"/>
    <s v="11.10.2016"/>
    <n v="257"/>
    <n v="1"/>
  </r>
  <r>
    <s v="Вавилова А.Ю."/>
    <m/>
    <n v="14000000"/>
    <s v="RUR"/>
    <x v="23"/>
    <s v="24.10.2016"/>
    <n v="270"/>
    <n v="1"/>
  </r>
  <r>
    <s v="Горяйнов М.Ю."/>
    <m/>
    <n v="14000000"/>
    <s v="RUR"/>
    <x v="23"/>
    <s v="24.10.2016"/>
    <n v="270"/>
    <n v="1"/>
  </r>
  <r>
    <s v="Липунов А.В."/>
    <m/>
    <n v="701000"/>
    <s v="RUR"/>
    <x v="7"/>
    <s v="16.11.2016"/>
    <n v="293"/>
    <n v="1"/>
  </r>
  <r>
    <s v="Десятниченко А.В."/>
    <m/>
    <n v="2704882.19"/>
    <s v="RUR"/>
    <x v="7"/>
    <s v="24.11.2016"/>
    <n v="301"/>
    <n v="1"/>
  </r>
  <r>
    <s v="Десятниченко С. Н."/>
    <m/>
    <n v="2000000"/>
    <s v="RUR"/>
    <x v="7"/>
    <s v="01.12.2016"/>
    <n v="308"/>
    <n v="1"/>
  </r>
  <r>
    <s v="Шахрова А. П."/>
    <m/>
    <n v="3000000"/>
    <s v="RUR"/>
    <x v="4"/>
    <s v="01.12.2016"/>
    <n v="308"/>
    <n v="1"/>
  </r>
  <r>
    <s v="Мазурова И.Ф."/>
    <m/>
    <n v="1000000"/>
    <s v="RUR"/>
    <x v="7"/>
    <s v="07.12.2016"/>
    <n v="314"/>
    <n v="1"/>
  </r>
  <r>
    <s v="Расулов Д. М."/>
    <m/>
    <n v="130000"/>
    <s v="RUR"/>
    <x v="7"/>
    <s v="07.12.2016"/>
    <n v="314"/>
    <n v="1"/>
  </r>
  <r>
    <s v="Мамонтов В. И."/>
    <m/>
    <n v="789969"/>
    <s v="USD"/>
    <x v="10"/>
    <s v="15.12.2016"/>
    <n v="322"/>
    <n v="1"/>
  </r>
  <r>
    <s v="Карпова М.М."/>
    <m/>
    <n v="120000"/>
    <s v="RUR"/>
    <x v="7"/>
    <s v="23.12.2016"/>
    <n v="330"/>
    <n v="1"/>
  </r>
  <r>
    <s v="Гвоздев В. Д."/>
    <m/>
    <n v="700000"/>
    <s v="RUR"/>
    <x v="7"/>
    <s v="26.12.2016"/>
    <n v="333"/>
    <n v="1"/>
  </r>
  <r>
    <s v="Гулина А. А."/>
    <m/>
    <n v="40408.49"/>
    <s v="USD"/>
    <x v="24"/>
    <s v="30.12.2016"/>
    <n v="337"/>
    <n v="1"/>
  </r>
  <r>
    <s v="Копельчук С.Ю."/>
    <m/>
    <n v="85845900"/>
    <s v="EUR"/>
    <x v="25"/>
    <s v="19.01.2017"/>
    <n v="357"/>
    <n v="1"/>
  </r>
  <r>
    <s v="Диденко В.А."/>
    <m/>
    <n v="3000000"/>
    <s v="RUR"/>
    <x v="2"/>
    <s v="13.02.2017"/>
    <n v="382"/>
    <n v="1"/>
  </r>
  <r>
    <s v="Прокопенко М.В."/>
    <m/>
    <n v="70146.63"/>
    <s v="RUR"/>
    <x v="26"/>
    <s v="13.02.2017"/>
    <n v="382"/>
    <n v="1"/>
  </r>
  <r>
    <s v="Копельчук Ю. А."/>
    <m/>
    <n v="15000000"/>
    <s v="RUR"/>
    <x v="27"/>
    <s v="19.04.2017"/>
    <n v="447"/>
    <n v="1"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  <r>
    <m/>
    <m/>
    <m/>
    <m/>
    <x v="2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 rowHeaderCaption="Процентная ставка">
  <location ref="K7:P35" firstHeaderRow="0" firstDataRow="1" firstDataCol="1"/>
  <pivotFields count="10">
    <pivotField showAll="0"/>
    <pivotField showAll="0"/>
    <pivotField dataField="1" numFmtId="3" showAll="0"/>
    <pivotField showAll="0"/>
    <pivotField axis="axisRow" showAll="0" sortType="descending">
      <items count="32">
        <item x="16"/>
        <item x="9"/>
        <item x="13"/>
        <item x="11"/>
        <item x="6"/>
        <item x="18"/>
        <item x="21"/>
        <item x="4"/>
        <item x="8"/>
        <item m="1" x="30"/>
        <item x="7"/>
        <item x="23"/>
        <item x="20"/>
        <item x="27"/>
        <item x="2"/>
        <item x="12"/>
        <item x="17"/>
        <item x="5"/>
        <item x="26"/>
        <item m="1" x="29"/>
        <item x="22"/>
        <item x="25"/>
        <item x="14"/>
        <item x="10"/>
        <item x="15"/>
        <item x="0"/>
        <item x="1"/>
        <item x="3"/>
        <item x="24"/>
        <item h="1" x="28"/>
        <item h="1" x="19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showAll="0"/>
    <pivotField dataField="1" numFmtId="3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28">
    <i>
      <x v="4"/>
    </i>
    <i>
      <x v="8"/>
    </i>
    <i>
      <x v="10"/>
    </i>
    <i>
      <x v="21"/>
    </i>
    <i>
      <x v="20"/>
    </i>
    <i>
      <x v="3"/>
    </i>
    <i>
      <x v="11"/>
    </i>
    <i>
      <x v="7"/>
    </i>
    <i>
      <x v="6"/>
    </i>
    <i>
      <x v="13"/>
    </i>
    <i>
      <x v="14"/>
    </i>
    <i>
      <x v="24"/>
    </i>
    <i>
      <x v="12"/>
    </i>
    <i>
      <x v="22"/>
    </i>
    <i>
      <x v="17"/>
    </i>
    <i>
      <x v="5"/>
    </i>
    <i>
      <x v="25"/>
    </i>
    <i>
      <x v="1"/>
    </i>
    <i>
      <x v="27"/>
    </i>
    <i>
      <x v="2"/>
    </i>
    <i>
      <x/>
    </i>
    <i>
      <x v="23"/>
    </i>
    <i>
      <x v="15"/>
    </i>
    <i>
      <x v="26"/>
    </i>
    <i>
      <x v="18"/>
    </i>
    <i>
      <x v="28"/>
    </i>
    <i>
      <x v="1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Количество договоров, шт." fld="7" baseField="0" baseItem="0"/>
    <dataField name=" Количество договоров, %" fld="9" showDataAs="percentOfTotal" baseField="0" baseItem="0" numFmtId="10"/>
    <dataField name="Сумма депозитов" fld="2" baseField="4" baseItem="3" numFmtId="3"/>
    <dataField name="Дней до погаш-я" fld="6" baseField="0" baseItem="0" numFmtId="3"/>
    <dataField name=" Средний срок, дн." fld="8" baseField="0" baseItem="0" numFmtId="3"/>
  </dataFields>
  <formats count="16">
    <format dxfId="1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">
      <pivotArea field="4" type="button" dataOnly="0" labelOnly="1" outline="0" axis="axisRow" fieldPosition="0"/>
    </format>
    <format dxfId="12">
      <pivotArea outline="0" collapsedLevelsAreSubtotals="1" fieldPosition="0"/>
    </format>
    <format dxfId="11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8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6">
      <pivotArea field="4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  <format dxfId="4">
      <pivotArea outline="0" fieldPosition="0">
        <references count="1">
          <reference field="4294967294" count="1">
            <x v="1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">
      <pivotArea dataOnly="0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"/>
  <sheetViews>
    <sheetView workbookViewId="0">
      <selection activeCell="E18" sqref="E18"/>
    </sheetView>
  </sheetViews>
  <sheetFormatPr defaultRowHeight="15" x14ac:dyDescent="0.25"/>
  <cols>
    <col min="1" max="1" width="24.85546875" bestFit="1" customWidth="1"/>
    <col min="2" max="20" width="10.5703125" customWidth="1"/>
    <col min="257" max="257" width="25.28515625" customWidth="1"/>
    <col min="259" max="259" width="9.42578125" customWidth="1"/>
    <col min="268" max="268" width="10.85546875" customWidth="1"/>
    <col min="276" max="276" width="10.5703125" customWidth="1"/>
    <col min="513" max="513" width="25.28515625" customWidth="1"/>
    <col min="515" max="515" width="9.42578125" customWidth="1"/>
    <col min="524" max="524" width="10.85546875" customWidth="1"/>
    <col min="532" max="532" width="10.5703125" customWidth="1"/>
    <col min="769" max="769" width="25.28515625" customWidth="1"/>
    <col min="771" max="771" width="9.42578125" customWidth="1"/>
    <col min="780" max="780" width="10.85546875" customWidth="1"/>
    <col min="788" max="788" width="10.5703125" customWidth="1"/>
    <col min="1025" max="1025" width="25.28515625" customWidth="1"/>
    <col min="1027" max="1027" width="9.42578125" customWidth="1"/>
    <col min="1036" max="1036" width="10.85546875" customWidth="1"/>
    <col min="1044" max="1044" width="10.5703125" customWidth="1"/>
    <col min="1281" max="1281" width="25.28515625" customWidth="1"/>
    <col min="1283" max="1283" width="9.42578125" customWidth="1"/>
    <col min="1292" max="1292" width="10.85546875" customWidth="1"/>
    <col min="1300" max="1300" width="10.5703125" customWidth="1"/>
    <col min="1537" max="1537" width="25.28515625" customWidth="1"/>
    <col min="1539" max="1539" width="9.42578125" customWidth="1"/>
    <col min="1548" max="1548" width="10.85546875" customWidth="1"/>
    <col min="1556" max="1556" width="10.5703125" customWidth="1"/>
    <col min="1793" max="1793" width="25.28515625" customWidth="1"/>
    <col min="1795" max="1795" width="9.42578125" customWidth="1"/>
    <col min="1804" max="1804" width="10.85546875" customWidth="1"/>
    <col min="1812" max="1812" width="10.5703125" customWidth="1"/>
    <col min="2049" max="2049" width="25.28515625" customWidth="1"/>
    <col min="2051" max="2051" width="9.42578125" customWidth="1"/>
    <col min="2060" max="2060" width="10.85546875" customWidth="1"/>
    <col min="2068" max="2068" width="10.5703125" customWidth="1"/>
    <col min="2305" max="2305" width="25.28515625" customWidth="1"/>
    <col min="2307" max="2307" width="9.42578125" customWidth="1"/>
    <col min="2316" max="2316" width="10.85546875" customWidth="1"/>
    <col min="2324" max="2324" width="10.5703125" customWidth="1"/>
    <col min="2561" max="2561" width="25.28515625" customWidth="1"/>
    <col min="2563" max="2563" width="9.42578125" customWidth="1"/>
    <col min="2572" max="2572" width="10.85546875" customWidth="1"/>
    <col min="2580" max="2580" width="10.5703125" customWidth="1"/>
    <col min="2817" max="2817" width="25.28515625" customWidth="1"/>
    <col min="2819" max="2819" width="9.42578125" customWidth="1"/>
    <col min="2828" max="2828" width="10.85546875" customWidth="1"/>
    <col min="2836" max="2836" width="10.5703125" customWidth="1"/>
    <col min="3073" max="3073" width="25.28515625" customWidth="1"/>
    <col min="3075" max="3075" width="9.42578125" customWidth="1"/>
    <col min="3084" max="3084" width="10.85546875" customWidth="1"/>
    <col min="3092" max="3092" width="10.5703125" customWidth="1"/>
    <col min="3329" max="3329" width="25.28515625" customWidth="1"/>
    <col min="3331" max="3331" width="9.42578125" customWidth="1"/>
    <col min="3340" max="3340" width="10.85546875" customWidth="1"/>
    <col min="3348" max="3348" width="10.5703125" customWidth="1"/>
    <col min="3585" max="3585" width="25.28515625" customWidth="1"/>
    <col min="3587" max="3587" width="9.42578125" customWidth="1"/>
    <col min="3596" max="3596" width="10.85546875" customWidth="1"/>
    <col min="3604" max="3604" width="10.5703125" customWidth="1"/>
    <col min="3841" max="3841" width="25.28515625" customWidth="1"/>
    <col min="3843" max="3843" width="9.42578125" customWidth="1"/>
    <col min="3852" max="3852" width="10.85546875" customWidth="1"/>
    <col min="3860" max="3860" width="10.5703125" customWidth="1"/>
    <col min="4097" max="4097" width="25.28515625" customWidth="1"/>
    <col min="4099" max="4099" width="9.42578125" customWidth="1"/>
    <col min="4108" max="4108" width="10.85546875" customWidth="1"/>
    <col min="4116" max="4116" width="10.5703125" customWidth="1"/>
    <col min="4353" max="4353" width="25.28515625" customWidth="1"/>
    <col min="4355" max="4355" width="9.42578125" customWidth="1"/>
    <col min="4364" max="4364" width="10.85546875" customWidth="1"/>
    <col min="4372" max="4372" width="10.5703125" customWidth="1"/>
    <col min="4609" max="4609" width="25.28515625" customWidth="1"/>
    <col min="4611" max="4611" width="9.42578125" customWidth="1"/>
    <col min="4620" max="4620" width="10.85546875" customWidth="1"/>
    <col min="4628" max="4628" width="10.5703125" customWidth="1"/>
    <col min="4865" max="4865" width="25.28515625" customWidth="1"/>
    <col min="4867" max="4867" width="9.42578125" customWidth="1"/>
    <col min="4876" max="4876" width="10.85546875" customWidth="1"/>
    <col min="4884" max="4884" width="10.5703125" customWidth="1"/>
    <col min="5121" max="5121" width="25.28515625" customWidth="1"/>
    <col min="5123" max="5123" width="9.42578125" customWidth="1"/>
    <col min="5132" max="5132" width="10.85546875" customWidth="1"/>
    <col min="5140" max="5140" width="10.5703125" customWidth="1"/>
    <col min="5377" max="5377" width="25.28515625" customWidth="1"/>
    <col min="5379" max="5379" width="9.42578125" customWidth="1"/>
    <col min="5388" max="5388" width="10.85546875" customWidth="1"/>
    <col min="5396" max="5396" width="10.5703125" customWidth="1"/>
    <col min="5633" max="5633" width="25.28515625" customWidth="1"/>
    <col min="5635" max="5635" width="9.42578125" customWidth="1"/>
    <col min="5644" max="5644" width="10.85546875" customWidth="1"/>
    <col min="5652" max="5652" width="10.5703125" customWidth="1"/>
    <col min="5889" max="5889" width="25.28515625" customWidth="1"/>
    <col min="5891" max="5891" width="9.42578125" customWidth="1"/>
    <col min="5900" max="5900" width="10.85546875" customWidth="1"/>
    <col min="5908" max="5908" width="10.5703125" customWidth="1"/>
    <col min="6145" max="6145" width="25.28515625" customWidth="1"/>
    <col min="6147" max="6147" width="9.42578125" customWidth="1"/>
    <col min="6156" max="6156" width="10.85546875" customWidth="1"/>
    <col min="6164" max="6164" width="10.5703125" customWidth="1"/>
    <col min="6401" max="6401" width="25.28515625" customWidth="1"/>
    <col min="6403" max="6403" width="9.42578125" customWidth="1"/>
    <col min="6412" max="6412" width="10.85546875" customWidth="1"/>
    <col min="6420" max="6420" width="10.5703125" customWidth="1"/>
    <col min="6657" max="6657" width="25.28515625" customWidth="1"/>
    <col min="6659" max="6659" width="9.42578125" customWidth="1"/>
    <col min="6668" max="6668" width="10.85546875" customWidth="1"/>
    <col min="6676" max="6676" width="10.5703125" customWidth="1"/>
    <col min="6913" max="6913" width="25.28515625" customWidth="1"/>
    <col min="6915" max="6915" width="9.42578125" customWidth="1"/>
    <col min="6924" max="6924" width="10.85546875" customWidth="1"/>
    <col min="6932" max="6932" width="10.5703125" customWidth="1"/>
    <col min="7169" max="7169" width="25.28515625" customWidth="1"/>
    <col min="7171" max="7171" width="9.42578125" customWidth="1"/>
    <col min="7180" max="7180" width="10.85546875" customWidth="1"/>
    <col min="7188" max="7188" width="10.5703125" customWidth="1"/>
    <col min="7425" max="7425" width="25.28515625" customWidth="1"/>
    <col min="7427" max="7427" width="9.42578125" customWidth="1"/>
    <col min="7436" max="7436" width="10.85546875" customWidth="1"/>
    <col min="7444" max="7444" width="10.5703125" customWidth="1"/>
    <col min="7681" max="7681" width="25.28515625" customWidth="1"/>
    <col min="7683" max="7683" width="9.42578125" customWidth="1"/>
    <col min="7692" max="7692" width="10.85546875" customWidth="1"/>
    <col min="7700" max="7700" width="10.5703125" customWidth="1"/>
    <col min="7937" max="7937" width="25.28515625" customWidth="1"/>
    <col min="7939" max="7939" width="9.42578125" customWidth="1"/>
    <col min="7948" max="7948" width="10.85546875" customWidth="1"/>
    <col min="7956" max="7956" width="10.5703125" customWidth="1"/>
    <col min="8193" max="8193" width="25.28515625" customWidth="1"/>
    <col min="8195" max="8195" width="9.42578125" customWidth="1"/>
    <col min="8204" max="8204" width="10.85546875" customWidth="1"/>
    <col min="8212" max="8212" width="10.5703125" customWidth="1"/>
    <col min="8449" max="8449" width="25.28515625" customWidth="1"/>
    <col min="8451" max="8451" width="9.42578125" customWidth="1"/>
    <col min="8460" max="8460" width="10.85546875" customWidth="1"/>
    <col min="8468" max="8468" width="10.5703125" customWidth="1"/>
    <col min="8705" max="8705" width="25.28515625" customWidth="1"/>
    <col min="8707" max="8707" width="9.42578125" customWidth="1"/>
    <col min="8716" max="8716" width="10.85546875" customWidth="1"/>
    <col min="8724" max="8724" width="10.5703125" customWidth="1"/>
    <col min="8961" max="8961" width="25.28515625" customWidth="1"/>
    <col min="8963" max="8963" width="9.42578125" customWidth="1"/>
    <col min="8972" max="8972" width="10.85546875" customWidth="1"/>
    <col min="8980" max="8980" width="10.5703125" customWidth="1"/>
    <col min="9217" max="9217" width="25.28515625" customWidth="1"/>
    <col min="9219" max="9219" width="9.42578125" customWidth="1"/>
    <col min="9228" max="9228" width="10.85546875" customWidth="1"/>
    <col min="9236" max="9236" width="10.5703125" customWidth="1"/>
    <col min="9473" max="9473" width="25.28515625" customWidth="1"/>
    <col min="9475" max="9475" width="9.42578125" customWidth="1"/>
    <col min="9484" max="9484" width="10.85546875" customWidth="1"/>
    <col min="9492" max="9492" width="10.5703125" customWidth="1"/>
    <col min="9729" max="9729" width="25.28515625" customWidth="1"/>
    <col min="9731" max="9731" width="9.42578125" customWidth="1"/>
    <col min="9740" max="9740" width="10.85546875" customWidth="1"/>
    <col min="9748" max="9748" width="10.5703125" customWidth="1"/>
    <col min="9985" max="9985" width="25.28515625" customWidth="1"/>
    <col min="9987" max="9987" width="9.42578125" customWidth="1"/>
    <col min="9996" max="9996" width="10.85546875" customWidth="1"/>
    <col min="10004" max="10004" width="10.5703125" customWidth="1"/>
    <col min="10241" max="10241" width="25.28515625" customWidth="1"/>
    <col min="10243" max="10243" width="9.42578125" customWidth="1"/>
    <col min="10252" max="10252" width="10.85546875" customWidth="1"/>
    <col min="10260" max="10260" width="10.5703125" customWidth="1"/>
    <col min="10497" max="10497" width="25.28515625" customWidth="1"/>
    <col min="10499" max="10499" width="9.42578125" customWidth="1"/>
    <col min="10508" max="10508" width="10.85546875" customWidth="1"/>
    <col min="10516" max="10516" width="10.5703125" customWidth="1"/>
    <col min="10753" max="10753" width="25.28515625" customWidth="1"/>
    <col min="10755" max="10755" width="9.42578125" customWidth="1"/>
    <col min="10764" max="10764" width="10.85546875" customWidth="1"/>
    <col min="10772" max="10772" width="10.5703125" customWidth="1"/>
    <col min="11009" max="11009" width="25.28515625" customWidth="1"/>
    <col min="11011" max="11011" width="9.42578125" customWidth="1"/>
    <col min="11020" max="11020" width="10.85546875" customWidth="1"/>
    <col min="11028" max="11028" width="10.5703125" customWidth="1"/>
    <col min="11265" max="11265" width="25.28515625" customWidth="1"/>
    <col min="11267" max="11267" width="9.42578125" customWidth="1"/>
    <col min="11276" max="11276" width="10.85546875" customWidth="1"/>
    <col min="11284" max="11284" width="10.5703125" customWidth="1"/>
    <col min="11521" max="11521" width="25.28515625" customWidth="1"/>
    <col min="11523" max="11523" width="9.42578125" customWidth="1"/>
    <col min="11532" max="11532" width="10.85546875" customWidth="1"/>
    <col min="11540" max="11540" width="10.5703125" customWidth="1"/>
    <col min="11777" max="11777" width="25.28515625" customWidth="1"/>
    <col min="11779" max="11779" width="9.42578125" customWidth="1"/>
    <col min="11788" max="11788" width="10.85546875" customWidth="1"/>
    <col min="11796" max="11796" width="10.5703125" customWidth="1"/>
    <col min="12033" max="12033" width="25.28515625" customWidth="1"/>
    <col min="12035" max="12035" width="9.42578125" customWidth="1"/>
    <col min="12044" max="12044" width="10.85546875" customWidth="1"/>
    <col min="12052" max="12052" width="10.5703125" customWidth="1"/>
    <col min="12289" max="12289" width="25.28515625" customWidth="1"/>
    <col min="12291" max="12291" width="9.42578125" customWidth="1"/>
    <col min="12300" max="12300" width="10.85546875" customWidth="1"/>
    <col min="12308" max="12308" width="10.5703125" customWidth="1"/>
    <col min="12545" max="12545" width="25.28515625" customWidth="1"/>
    <col min="12547" max="12547" width="9.42578125" customWidth="1"/>
    <col min="12556" max="12556" width="10.85546875" customWidth="1"/>
    <col min="12564" max="12564" width="10.5703125" customWidth="1"/>
    <col min="12801" max="12801" width="25.28515625" customWidth="1"/>
    <col min="12803" max="12803" width="9.42578125" customWidth="1"/>
    <col min="12812" max="12812" width="10.85546875" customWidth="1"/>
    <col min="12820" max="12820" width="10.5703125" customWidth="1"/>
    <col min="13057" max="13057" width="25.28515625" customWidth="1"/>
    <col min="13059" max="13059" width="9.42578125" customWidth="1"/>
    <col min="13068" max="13068" width="10.85546875" customWidth="1"/>
    <col min="13076" max="13076" width="10.5703125" customWidth="1"/>
    <col min="13313" max="13313" width="25.28515625" customWidth="1"/>
    <col min="13315" max="13315" width="9.42578125" customWidth="1"/>
    <col min="13324" max="13324" width="10.85546875" customWidth="1"/>
    <col min="13332" max="13332" width="10.5703125" customWidth="1"/>
    <col min="13569" max="13569" width="25.28515625" customWidth="1"/>
    <col min="13571" max="13571" width="9.42578125" customWidth="1"/>
    <col min="13580" max="13580" width="10.85546875" customWidth="1"/>
    <col min="13588" max="13588" width="10.5703125" customWidth="1"/>
    <col min="13825" max="13825" width="25.28515625" customWidth="1"/>
    <col min="13827" max="13827" width="9.42578125" customWidth="1"/>
    <col min="13836" max="13836" width="10.85546875" customWidth="1"/>
    <col min="13844" max="13844" width="10.5703125" customWidth="1"/>
    <col min="14081" max="14081" width="25.28515625" customWidth="1"/>
    <col min="14083" max="14083" width="9.42578125" customWidth="1"/>
    <col min="14092" max="14092" width="10.85546875" customWidth="1"/>
    <col min="14100" max="14100" width="10.5703125" customWidth="1"/>
    <col min="14337" max="14337" width="25.28515625" customWidth="1"/>
    <col min="14339" max="14339" width="9.42578125" customWidth="1"/>
    <col min="14348" max="14348" width="10.85546875" customWidth="1"/>
    <col min="14356" max="14356" width="10.5703125" customWidth="1"/>
    <col min="14593" max="14593" width="25.28515625" customWidth="1"/>
    <col min="14595" max="14595" width="9.42578125" customWidth="1"/>
    <col min="14604" max="14604" width="10.85546875" customWidth="1"/>
    <col min="14612" max="14612" width="10.5703125" customWidth="1"/>
    <col min="14849" max="14849" width="25.28515625" customWidth="1"/>
    <col min="14851" max="14851" width="9.42578125" customWidth="1"/>
    <col min="14860" max="14860" width="10.85546875" customWidth="1"/>
    <col min="14868" max="14868" width="10.5703125" customWidth="1"/>
    <col min="15105" max="15105" width="25.28515625" customWidth="1"/>
    <col min="15107" max="15107" width="9.42578125" customWidth="1"/>
    <col min="15116" max="15116" width="10.85546875" customWidth="1"/>
    <col min="15124" max="15124" width="10.5703125" customWidth="1"/>
    <col min="15361" max="15361" width="25.28515625" customWidth="1"/>
    <col min="15363" max="15363" width="9.42578125" customWidth="1"/>
    <col min="15372" max="15372" width="10.85546875" customWidth="1"/>
    <col min="15380" max="15380" width="10.5703125" customWidth="1"/>
    <col min="15617" max="15617" width="25.28515625" customWidth="1"/>
    <col min="15619" max="15619" width="9.42578125" customWidth="1"/>
    <col min="15628" max="15628" width="10.85546875" customWidth="1"/>
    <col min="15636" max="15636" width="10.5703125" customWidth="1"/>
    <col min="15873" max="15873" width="25.28515625" customWidth="1"/>
    <col min="15875" max="15875" width="9.42578125" customWidth="1"/>
    <col min="15884" max="15884" width="10.85546875" customWidth="1"/>
    <col min="15892" max="15892" width="10.5703125" customWidth="1"/>
    <col min="16129" max="16129" width="25.28515625" customWidth="1"/>
    <col min="16131" max="16131" width="9.42578125" customWidth="1"/>
    <col min="16140" max="16140" width="10.85546875" customWidth="1"/>
    <col min="16148" max="16148" width="10.5703125" customWidth="1"/>
  </cols>
  <sheetData>
    <row r="1" spans="1:32" x14ac:dyDescent="0.2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N1" s="140"/>
      <c r="O1" s="140"/>
      <c r="P1" s="140"/>
      <c r="Q1" s="139"/>
      <c r="R1" s="139"/>
      <c r="S1" s="139"/>
      <c r="T1" s="139"/>
      <c r="U1" s="139"/>
      <c r="V1" s="30"/>
      <c r="W1" s="30"/>
      <c r="X1" s="30"/>
    </row>
    <row r="2" spans="1:32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30"/>
      <c r="W2" s="30"/>
      <c r="X2" s="30"/>
    </row>
    <row r="3" spans="1:32" ht="18.75" x14ac:dyDescent="0.25">
      <c r="A3" s="218" t="s">
        <v>736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20"/>
      <c r="V3" s="220"/>
      <c r="W3" s="220"/>
      <c r="X3" s="220"/>
    </row>
    <row r="4" spans="1:32" ht="15.75" thickBot="1" x14ac:dyDescent="0.3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30"/>
      <c r="W4" s="30"/>
      <c r="X4" s="30"/>
    </row>
    <row r="5" spans="1:32" ht="24" thickBot="1" x14ac:dyDescent="0.3">
      <c r="A5" s="17" t="s">
        <v>560</v>
      </c>
      <c r="B5" s="235" t="s">
        <v>561</v>
      </c>
      <c r="C5" s="236"/>
      <c r="D5" s="236"/>
      <c r="E5" s="236"/>
      <c r="F5" s="236"/>
      <c r="G5" s="236"/>
      <c r="H5" s="236"/>
      <c r="I5" s="235" t="s">
        <v>562</v>
      </c>
      <c r="J5" s="237"/>
      <c r="K5" s="238"/>
      <c r="L5" s="239"/>
      <c r="M5" s="226" t="s">
        <v>563</v>
      </c>
      <c r="N5" s="226"/>
      <c r="O5" s="226"/>
      <c r="P5" s="226"/>
      <c r="Q5" s="225" t="s">
        <v>564</v>
      </c>
      <c r="R5" s="226"/>
      <c r="S5" s="226"/>
      <c r="T5" s="227"/>
      <c r="U5" s="225" t="s">
        <v>780</v>
      </c>
      <c r="V5" s="226"/>
      <c r="W5" s="226"/>
      <c r="X5" s="227"/>
    </row>
    <row r="6" spans="1:32" ht="15.75" thickBot="1" x14ac:dyDescent="0.3">
      <c r="A6" s="18" t="s">
        <v>565</v>
      </c>
      <c r="B6" s="228" t="s">
        <v>566</v>
      </c>
      <c r="C6" s="240"/>
      <c r="D6" s="240"/>
      <c r="E6" s="240"/>
      <c r="F6" s="240"/>
      <c r="G6" s="240"/>
      <c r="H6" s="240"/>
      <c r="I6" s="228" t="s">
        <v>566</v>
      </c>
      <c r="J6" s="229"/>
      <c r="K6" s="242"/>
      <c r="L6" s="242"/>
      <c r="M6" s="228" t="s">
        <v>567</v>
      </c>
      <c r="N6" s="242"/>
      <c r="O6" s="242"/>
      <c r="P6" s="230"/>
      <c r="Q6" s="228" t="s">
        <v>567</v>
      </c>
      <c r="R6" s="229"/>
      <c r="S6" s="229"/>
      <c r="T6" s="230"/>
      <c r="U6" s="228" t="s">
        <v>567</v>
      </c>
      <c r="V6" s="229"/>
      <c r="W6" s="229"/>
      <c r="X6" s="230"/>
    </row>
    <row r="7" spans="1:32" ht="15.75" thickBot="1" x14ac:dyDescent="0.3">
      <c r="A7" s="19" t="s">
        <v>568</v>
      </c>
      <c r="B7" s="20" t="s">
        <v>569</v>
      </c>
      <c r="C7" s="21" t="s">
        <v>570</v>
      </c>
      <c r="D7" s="21" t="s">
        <v>571</v>
      </c>
      <c r="E7" s="21" t="s">
        <v>572</v>
      </c>
      <c r="F7" s="21" t="s">
        <v>573</v>
      </c>
      <c r="G7" s="21" t="s">
        <v>574</v>
      </c>
      <c r="H7" s="22" t="s">
        <v>575</v>
      </c>
      <c r="I7" s="23" t="s">
        <v>572</v>
      </c>
      <c r="J7" s="24" t="s">
        <v>573</v>
      </c>
      <c r="K7" s="24" t="s">
        <v>574</v>
      </c>
      <c r="L7" s="25" t="s">
        <v>575</v>
      </c>
      <c r="M7" s="23" t="s">
        <v>572</v>
      </c>
      <c r="N7" s="24" t="s">
        <v>573</v>
      </c>
      <c r="O7" s="24" t="s">
        <v>574</v>
      </c>
      <c r="P7" s="25" t="s">
        <v>575</v>
      </c>
      <c r="Q7" s="24" t="s">
        <v>572</v>
      </c>
      <c r="R7" s="24" t="s">
        <v>573</v>
      </c>
      <c r="S7" s="24" t="s">
        <v>574</v>
      </c>
      <c r="T7" s="25" t="s">
        <v>575</v>
      </c>
      <c r="U7" s="228" t="s">
        <v>574</v>
      </c>
      <c r="V7" s="229"/>
      <c r="W7" s="229"/>
      <c r="X7" s="230"/>
    </row>
    <row r="8" spans="1:32" ht="15.75" x14ac:dyDescent="0.25">
      <c r="A8" s="231" t="s">
        <v>576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3"/>
      <c r="V8" s="233"/>
      <c r="W8" s="233"/>
      <c r="X8" s="234"/>
    </row>
    <row r="9" spans="1:32" x14ac:dyDescent="0.25">
      <c r="A9" s="136" t="s">
        <v>583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21">
        <v>11</v>
      </c>
      <c r="V9" s="221"/>
      <c r="W9" s="221"/>
      <c r="X9" s="222"/>
    </row>
    <row r="10" spans="1:32" x14ac:dyDescent="0.25">
      <c r="A10" s="136" t="s">
        <v>577</v>
      </c>
      <c r="B10" s="26">
        <f>B12-0.5</f>
        <v>8</v>
      </c>
      <c r="C10" s="26">
        <f t="shared" ref="C10:L10" si="0">C12-0.5</f>
        <v>9</v>
      </c>
      <c r="D10" s="26">
        <f t="shared" si="0"/>
        <v>10</v>
      </c>
      <c r="E10" s="26">
        <f t="shared" si="0"/>
        <v>10.5</v>
      </c>
      <c r="F10" s="26">
        <f t="shared" si="0"/>
        <v>11</v>
      </c>
      <c r="G10" s="26">
        <f t="shared" si="0"/>
        <v>11</v>
      </c>
      <c r="H10" s="26">
        <f t="shared" si="0"/>
        <v>10.5</v>
      </c>
      <c r="I10" s="26">
        <f t="shared" si="0"/>
        <v>10</v>
      </c>
      <c r="J10" s="26">
        <f t="shared" si="0"/>
        <v>10</v>
      </c>
      <c r="K10" s="26">
        <f t="shared" si="0"/>
        <v>10</v>
      </c>
      <c r="L10" s="26">
        <f t="shared" si="0"/>
        <v>9.5</v>
      </c>
      <c r="M10" s="26"/>
      <c r="N10" s="26"/>
      <c r="O10" s="26"/>
      <c r="P10" s="26"/>
      <c r="Q10" s="26"/>
      <c r="R10" s="26"/>
      <c r="S10" s="26"/>
      <c r="T10" s="26"/>
      <c r="U10" s="221"/>
      <c r="V10" s="221"/>
      <c r="W10" s="221"/>
      <c r="X10" s="222"/>
      <c r="Y10" s="43"/>
      <c r="Z10" s="43"/>
      <c r="AA10" s="43"/>
      <c r="AB10" s="43"/>
      <c r="AC10" s="43"/>
      <c r="AD10" s="43"/>
      <c r="AE10" s="43"/>
      <c r="AF10" s="43"/>
    </row>
    <row r="11" spans="1:32" x14ac:dyDescent="0.25">
      <c r="A11" s="137" t="s">
        <v>578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>
        <f>M12-0.5</f>
        <v>9.5</v>
      </c>
      <c r="N11" s="26">
        <f>N12-0.5</f>
        <v>9.5</v>
      </c>
      <c r="O11" s="26">
        <f>O12-0.5</f>
        <v>9.5</v>
      </c>
      <c r="P11" s="26">
        <f>P12-0.5</f>
        <v>9</v>
      </c>
      <c r="Q11" s="26"/>
      <c r="R11" s="26"/>
      <c r="S11" s="26"/>
      <c r="T11" s="26"/>
      <c r="U11" s="221"/>
      <c r="V11" s="221"/>
      <c r="W11" s="221"/>
      <c r="X11" s="222"/>
    </row>
    <row r="12" spans="1:32" x14ac:dyDescent="0.25">
      <c r="A12" s="137" t="s">
        <v>579</v>
      </c>
      <c r="B12" s="26">
        <f>Q13-3</f>
        <v>8.5</v>
      </c>
      <c r="C12" s="26">
        <f>B12+1</f>
        <v>9.5</v>
      </c>
      <c r="D12" s="26">
        <f>C12+1</f>
        <v>10.5</v>
      </c>
      <c r="E12" s="26">
        <f>Q13-0.5</f>
        <v>11</v>
      </c>
      <c r="F12" s="26">
        <f>R13</f>
        <v>11.5</v>
      </c>
      <c r="G12" s="26">
        <f>S13</f>
        <v>11.5</v>
      </c>
      <c r="H12" s="26">
        <f>T13</f>
        <v>11</v>
      </c>
      <c r="I12" s="26">
        <f>Q13-1</f>
        <v>10.5</v>
      </c>
      <c r="J12" s="26">
        <f>R13-1</f>
        <v>10.5</v>
      </c>
      <c r="K12" s="26">
        <f>S13-1</f>
        <v>10.5</v>
      </c>
      <c r="L12" s="26">
        <f>T13-1</f>
        <v>10</v>
      </c>
      <c r="M12" s="26">
        <f>I12-0.5</f>
        <v>10</v>
      </c>
      <c r="N12" s="26">
        <f>J12-0.5</f>
        <v>10</v>
      </c>
      <c r="O12" s="26">
        <f>K12-0.5</f>
        <v>10</v>
      </c>
      <c r="P12" s="26">
        <f>L12-0.5</f>
        <v>9.5</v>
      </c>
      <c r="Q12" s="26"/>
      <c r="R12" s="26"/>
      <c r="S12" s="26"/>
      <c r="T12" s="26"/>
      <c r="U12" s="221"/>
      <c r="V12" s="221"/>
      <c r="W12" s="221"/>
      <c r="X12" s="222"/>
    </row>
    <row r="13" spans="1:32" x14ac:dyDescent="0.25">
      <c r="A13" s="137" t="s">
        <v>580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>
        <v>11.5</v>
      </c>
      <c r="R13" s="26">
        <v>11.5</v>
      </c>
      <c r="S13" s="29">
        <v>11.5</v>
      </c>
      <c r="T13" s="26">
        <v>11</v>
      </c>
      <c r="U13" s="221"/>
      <c r="V13" s="221"/>
      <c r="W13" s="221"/>
      <c r="X13" s="222"/>
    </row>
    <row r="14" spans="1:32" ht="15.75" x14ac:dyDescent="0.25">
      <c r="A14" s="243" t="s">
        <v>581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5"/>
      <c r="V14" s="245"/>
      <c r="W14" s="245"/>
      <c r="X14" s="246"/>
    </row>
    <row r="15" spans="1:32" x14ac:dyDescent="0.25">
      <c r="A15" s="137" t="s">
        <v>781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9"/>
      <c r="N15" s="29"/>
      <c r="O15" s="29"/>
      <c r="P15" s="29"/>
      <c r="Q15" s="221"/>
      <c r="R15" s="221"/>
      <c r="S15" s="221"/>
      <c r="T15" s="221"/>
      <c r="U15" s="221">
        <v>2</v>
      </c>
      <c r="V15" s="221"/>
      <c r="W15" s="221"/>
      <c r="X15" s="222"/>
    </row>
    <row r="16" spans="1:32" x14ac:dyDescent="0.25">
      <c r="A16" s="137" t="s">
        <v>582</v>
      </c>
      <c r="B16" s="26">
        <v>0.1</v>
      </c>
      <c r="C16" s="26">
        <v>1.25</v>
      </c>
      <c r="D16" s="26">
        <v>1.5</v>
      </c>
      <c r="E16" s="26">
        <v>1.75</v>
      </c>
      <c r="F16" s="26">
        <v>2</v>
      </c>
      <c r="G16" s="26">
        <v>2.25</v>
      </c>
      <c r="H16" s="26">
        <v>2.25</v>
      </c>
      <c r="I16" s="26">
        <v>1.5</v>
      </c>
      <c r="J16" s="26">
        <v>1.75</v>
      </c>
      <c r="K16" s="26">
        <v>2</v>
      </c>
      <c r="L16" s="26">
        <v>2</v>
      </c>
      <c r="M16" s="29"/>
      <c r="N16" s="29"/>
      <c r="O16" s="29"/>
      <c r="P16" s="29"/>
      <c r="Q16" s="221"/>
      <c r="R16" s="221"/>
      <c r="S16" s="221"/>
      <c r="T16" s="221"/>
      <c r="U16" s="221"/>
      <c r="V16" s="221"/>
      <c r="W16" s="221"/>
      <c r="X16" s="222"/>
    </row>
    <row r="17" spans="1:24" x14ac:dyDescent="0.25">
      <c r="A17" s="137" t="s">
        <v>583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>
        <v>1.25</v>
      </c>
      <c r="N17" s="26">
        <v>1.5</v>
      </c>
      <c r="O17" s="26">
        <v>1.75</v>
      </c>
      <c r="P17" s="26">
        <v>1.75</v>
      </c>
      <c r="Q17" s="223"/>
      <c r="R17" s="223"/>
      <c r="S17" s="223"/>
      <c r="T17" s="223"/>
      <c r="U17" s="223"/>
      <c r="V17" s="223"/>
      <c r="W17" s="223"/>
      <c r="X17" s="224"/>
    </row>
    <row r="18" spans="1:24" x14ac:dyDescent="0.25">
      <c r="A18" s="137" t="s">
        <v>584</v>
      </c>
      <c r="B18" s="26">
        <v>0.1</v>
      </c>
      <c r="C18" s="26">
        <v>1.75</v>
      </c>
      <c r="D18" s="26">
        <v>2</v>
      </c>
      <c r="E18" s="26">
        <v>2.25</v>
      </c>
      <c r="F18" s="26">
        <v>2.5</v>
      </c>
      <c r="G18" s="26">
        <v>2.75</v>
      </c>
      <c r="H18" s="26">
        <v>2.75</v>
      </c>
      <c r="I18" s="26">
        <v>2</v>
      </c>
      <c r="J18" s="26">
        <v>2.25</v>
      </c>
      <c r="K18" s="26">
        <v>2.5</v>
      </c>
      <c r="L18" s="26">
        <v>2.5</v>
      </c>
      <c r="M18" s="26">
        <v>1.75</v>
      </c>
      <c r="N18" s="26">
        <v>2</v>
      </c>
      <c r="O18" s="26">
        <v>2.25</v>
      </c>
      <c r="P18" s="26">
        <v>2.25</v>
      </c>
      <c r="Q18" s="223"/>
      <c r="R18" s="223"/>
      <c r="S18" s="223"/>
      <c r="T18" s="223"/>
      <c r="U18" s="223"/>
      <c r="V18" s="223"/>
      <c r="W18" s="223"/>
      <c r="X18" s="224"/>
    </row>
    <row r="19" spans="1:24" ht="15.75" thickBot="1" x14ac:dyDescent="0.3">
      <c r="A19" s="138" t="s">
        <v>585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41"/>
      <c r="N19" s="141"/>
      <c r="O19" s="141"/>
      <c r="P19" s="141"/>
      <c r="Q19" s="241">
        <v>3</v>
      </c>
      <c r="R19" s="241"/>
      <c r="S19" s="241"/>
      <c r="T19" s="241"/>
      <c r="U19" s="241"/>
      <c r="V19" s="241"/>
      <c r="W19" s="241"/>
      <c r="X19" s="247"/>
    </row>
    <row r="20" spans="1:24" x14ac:dyDescent="0.25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30"/>
      <c r="W20" s="30"/>
      <c r="X20" s="30"/>
    </row>
    <row r="21" spans="1:24" x14ac:dyDescent="0.2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30"/>
      <c r="W21" s="30"/>
      <c r="X21" s="30"/>
    </row>
    <row r="22" spans="1:24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</sheetData>
  <mergeCells count="29">
    <mergeCell ref="Q18:T18"/>
    <mergeCell ref="Q19:T19"/>
    <mergeCell ref="I6:L6"/>
    <mergeCell ref="M6:P6"/>
    <mergeCell ref="Q6:T6"/>
    <mergeCell ref="A14:X14"/>
    <mergeCell ref="Q16:T16"/>
    <mergeCell ref="U18:X18"/>
    <mergeCell ref="U19:X19"/>
    <mergeCell ref="U11:X11"/>
    <mergeCell ref="U12:X12"/>
    <mergeCell ref="U13:X13"/>
    <mergeCell ref="Q15:T15"/>
    <mergeCell ref="U15:X15"/>
    <mergeCell ref="A3:X3"/>
    <mergeCell ref="U16:X16"/>
    <mergeCell ref="U17:X17"/>
    <mergeCell ref="U5:X5"/>
    <mergeCell ref="U6:X6"/>
    <mergeCell ref="U7:X7"/>
    <mergeCell ref="A8:X8"/>
    <mergeCell ref="U10:X10"/>
    <mergeCell ref="U9:X9"/>
    <mergeCell ref="B5:H5"/>
    <mergeCell ref="I5:L5"/>
    <mergeCell ref="M5:P5"/>
    <mergeCell ref="Q5:T5"/>
    <mergeCell ref="B6:H6"/>
    <mergeCell ref="Q17:T1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6"/>
  <sheetViews>
    <sheetView showGridLines="0" tabSelected="1" workbookViewId="0">
      <selection activeCell="B10" sqref="B10:V10"/>
    </sheetView>
  </sheetViews>
  <sheetFormatPr defaultRowHeight="15" x14ac:dyDescent="0.25"/>
  <cols>
    <col min="1" max="1" width="3.85546875" customWidth="1"/>
    <col min="2" max="2" width="24.85546875" bestFit="1" customWidth="1"/>
    <col min="3" max="3" width="7.140625" bestFit="1" customWidth="1"/>
    <col min="4" max="5" width="6.7109375" bestFit="1" customWidth="1"/>
    <col min="6" max="7" width="7.5703125" bestFit="1" customWidth="1"/>
    <col min="8" max="8" width="7.7109375" bestFit="1" customWidth="1"/>
    <col min="9" max="9" width="6.7109375" bestFit="1" customWidth="1"/>
    <col min="10" max="11" width="7.5703125" bestFit="1" customWidth="1"/>
    <col min="12" max="12" width="7.7109375" bestFit="1" customWidth="1"/>
    <col min="13" max="13" width="6.7109375" bestFit="1" customWidth="1"/>
    <col min="14" max="15" width="7.5703125" bestFit="1" customWidth="1"/>
    <col min="16" max="16" width="7.7109375" bestFit="1" customWidth="1"/>
    <col min="17" max="17" width="6.7109375" bestFit="1" customWidth="1"/>
    <col min="18" max="19" width="7.5703125" bestFit="1" customWidth="1"/>
    <col min="20" max="20" width="7.7109375" bestFit="1" customWidth="1"/>
    <col min="21" max="21" width="6.7109375" customWidth="1"/>
    <col min="22" max="22" width="36.85546875" customWidth="1"/>
    <col min="252" max="252" width="25.28515625" customWidth="1"/>
    <col min="254" max="254" width="9.42578125" customWidth="1"/>
    <col min="263" max="263" width="10.85546875" customWidth="1"/>
    <col min="271" max="271" width="10.5703125" customWidth="1"/>
    <col min="508" max="508" width="25.28515625" customWidth="1"/>
    <col min="510" max="510" width="9.42578125" customWidth="1"/>
    <col min="519" max="519" width="10.85546875" customWidth="1"/>
    <col min="527" max="527" width="10.5703125" customWidth="1"/>
    <col min="764" max="764" width="25.28515625" customWidth="1"/>
    <col min="766" max="766" width="9.42578125" customWidth="1"/>
    <col min="775" max="775" width="10.85546875" customWidth="1"/>
    <col min="783" max="783" width="10.5703125" customWidth="1"/>
    <col min="1020" max="1020" width="25.28515625" customWidth="1"/>
    <col min="1022" max="1022" width="9.42578125" customWidth="1"/>
    <col min="1031" max="1031" width="10.85546875" customWidth="1"/>
    <col min="1039" max="1039" width="10.5703125" customWidth="1"/>
    <col min="1276" max="1276" width="25.28515625" customWidth="1"/>
    <col min="1278" max="1278" width="9.42578125" customWidth="1"/>
    <col min="1287" max="1287" width="10.85546875" customWidth="1"/>
    <col min="1295" max="1295" width="10.5703125" customWidth="1"/>
    <col min="1532" max="1532" width="25.28515625" customWidth="1"/>
    <col min="1534" max="1534" width="9.42578125" customWidth="1"/>
    <col min="1543" max="1543" width="10.85546875" customWidth="1"/>
    <col min="1551" max="1551" width="10.5703125" customWidth="1"/>
    <col min="1788" max="1788" width="25.28515625" customWidth="1"/>
    <col min="1790" max="1790" width="9.42578125" customWidth="1"/>
    <col min="1799" max="1799" width="10.85546875" customWidth="1"/>
    <col min="1807" max="1807" width="10.5703125" customWidth="1"/>
    <col min="2044" max="2044" width="25.28515625" customWidth="1"/>
    <col min="2046" max="2046" width="9.42578125" customWidth="1"/>
    <col min="2055" max="2055" width="10.85546875" customWidth="1"/>
    <col min="2063" max="2063" width="10.5703125" customWidth="1"/>
    <col min="2300" max="2300" width="25.28515625" customWidth="1"/>
    <col min="2302" max="2302" width="9.42578125" customWidth="1"/>
    <col min="2311" max="2311" width="10.85546875" customWidth="1"/>
    <col min="2319" max="2319" width="10.5703125" customWidth="1"/>
    <col min="2556" max="2556" width="25.28515625" customWidth="1"/>
    <col min="2558" max="2558" width="9.42578125" customWidth="1"/>
    <col min="2567" max="2567" width="10.85546875" customWidth="1"/>
    <col min="2575" max="2575" width="10.5703125" customWidth="1"/>
    <col min="2812" max="2812" width="25.28515625" customWidth="1"/>
    <col min="2814" max="2814" width="9.42578125" customWidth="1"/>
    <col min="2823" max="2823" width="10.85546875" customWidth="1"/>
    <col min="2831" max="2831" width="10.5703125" customWidth="1"/>
    <col min="3068" max="3068" width="25.28515625" customWidth="1"/>
    <col min="3070" max="3070" width="9.42578125" customWidth="1"/>
    <col min="3079" max="3079" width="10.85546875" customWidth="1"/>
    <col min="3087" max="3087" width="10.5703125" customWidth="1"/>
    <col min="3324" max="3324" width="25.28515625" customWidth="1"/>
    <col min="3326" max="3326" width="9.42578125" customWidth="1"/>
    <col min="3335" max="3335" width="10.85546875" customWidth="1"/>
    <col min="3343" max="3343" width="10.5703125" customWidth="1"/>
    <col min="3580" max="3580" width="25.28515625" customWidth="1"/>
    <col min="3582" max="3582" width="9.42578125" customWidth="1"/>
    <col min="3591" max="3591" width="10.85546875" customWidth="1"/>
    <col min="3599" max="3599" width="10.5703125" customWidth="1"/>
    <col min="3836" max="3836" width="25.28515625" customWidth="1"/>
    <col min="3838" max="3838" width="9.42578125" customWidth="1"/>
    <col min="3847" max="3847" width="10.85546875" customWidth="1"/>
    <col min="3855" max="3855" width="10.5703125" customWidth="1"/>
    <col min="4092" max="4092" width="25.28515625" customWidth="1"/>
    <col min="4094" max="4094" width="9.42578125" customWidth="1"/>
    <col min="4103" max="4103" width="10.85546875" customWidth="1"/>
    <col min="4111" max="4111" width="10.5703125" customWidth="1"/>
    <col min="4348" max="4348" width="25.28515625" customWidth="1"/>
    <col min="4350" max="4350" width="9.42578125" customWidth="1"/>
    <col min="4359" max="4359" width="10.85546875" customWidth="1"/>
    <col min="4367" max="4367" width="10.5703125" customWidth="1"/>
    <col min="4604" max="4604" width="25.28515625" customWidth="1"/>
    <col min="4606" max="4606" width="9.42578125" customWidth="1"/>
    <col min="4615" max="4615" width="10.85546875" customWidth="1"/>
    <col min="4623" max="4623" width="10.5703125" customWidth="1"/>
    <col min="4860" max="4860" width="25.28515625" customWidth="1"/>
    <col min="4862" max="4862" width="9.42578125" customWidth="1"/>
    <col min="4871" max="4871" width="10.85546875" customWidth="1"/>
    <col min="4879" max="4879" width="10.5703125" customWidth="1"/>
    <col min="5116" max="5116" width="25.28515625" customWidth="1"/>
    <col min="5118" max="5118" width="9.42578125" customWidth="1"/>
    <col min="5127" max="5127" width="10.85546875" customWidth="1"/>
    <col min="5135" max="5135" width="10.5703125" customWidth="1"/>
    <col min="5372" max="5372" width="25.28515625" customWidth="1"/>
    <col min="5374" max="5374" width="9.42578125" customWidth="1"/>
    <col min="5383" max="5383" width="10.85546875" customWidth="1"/>
    <col min="5391" max="5391" width="10.5703125" customWidth="1"/>
    <col min="5628" max="5628" width="25.28515625" customWidth="1"/>
    <col min="5630" max="5630" width="9.42578125" customWidth="1"/>
    <col min="5639" max="5639" width="10.85546875" customWidth="1"/>
    <col min="5647" max="5647" width="10.5703125" customWidth="1"/>
    <col min="5884" max="5884" width="25.28515625" customWidth="1"/>
    <col min="5886" max="5886" width="9.42578125" customWidth="1"/>
    <col min="5895" max="5895" width="10.85546875" customWidth="1"/>
    <col min="5903" max="5903" width="10.5703125" customWidth="1"/>
    <col min="6140" max="6140" width="25.28515625" customWidth="1"/>
    <col min="6142" max="6142" width="9.42578125" customWidth="1"/>
    <col min="6151" max="6151" width="10.85546875" customWidth="1"/>
    <col min="6159" max="6159" width="10.5703125" customWidth="1"/>
    <col min="6396" max="6396" width="25.28515625" customWidth="1"/>
    <col min="6398" max="6398" width="9.42578125" customWidth="1"/>
    <col min="6407" max="6407" width="10.85546875" customWidth="1"/>
    <col min="6415" max="6415" width="10.5703125" customWidth="1"/>
    <col min="6652" max="6652" width="25.28515625" customWidth="1"/>
    <col min="6654" max="6654" width="9.42578125" customWidth="1"/>
    <col min="6663" max="6663" width="10.85546875" customWidth="1"/>
    <col min="6671" max="6671" width="10.5703125" customWidth="1"/>
    <col min="6908" max="6908" width="25.28515625" customWidth="1"/>
    <col min="6910" max="6910" width="9.42578125" customWidth="1"/>
    <col min="6919" max="6919" width="10.85546875" customWidth="1"/>
    <col min="6927" max="6927" width="10.5703125" customWidth="1"/>
    <col min="7164" max="7164" width="25.28515625" customWidth="1"/>
    <col min="7166" max="7166" width="9.42578125" customWidth="1"/>
    <col min="7175" max="7175" width="10.85546875" customWidth="1"/>
    <col min="7183" max="7183" width="10.5703125" customWidth="1"/>
    <col min="7420" max="7420" width="25.28515625" customWidth="1"/>
    <col min="7422" max="7422" width="9.42578125" customWidth="1"/>
    <col min="7431" max="7431" width="10.85546875" customWidth="1"/>
    <col min="7439" max="7439" width="10.5703125" customWidth="1"/>
    <col min="7676" max="7676" width="25.28515625" customWidth="1"/>
    <col min="7678" max="7678" width="9.42578125" customWidth="1"/>
    <col min="7687" max="7687" width="10.85546875" customWidth="1"/>
    <col min="7695" max="7695" width="10.5703125" customWidth="1"/>
    <col min="7932" max="7932" width="25.28515625" customWidth="1"/>
    <col min="7934" max="7934" width="9.42578125" customWidth="1"/>
    <col min="7943" max="7943" width="10.85546875" customWidth="1"/>
    <col min="7951" max="7951" width="10.5703125" customWidth="1"/>
    <col min="8188" max="8188" width="25.28515625" customWidth="1"/>
    <col min="8190" max="8190" width="9.42578125" customWidth="1"/>
    <col min="8199" max="8199" width="10.85546875" customWidth="1"/>
    <col min="8207" max="8207" width="10.5703125" customWidth="1"/>
    <col min="8444" max="8444" width="25.28515625" customWidth="1"/>
    <col min="8446" max="8446" width="9.42578125" customWidth="1"/>
    <col min="8455" max="8455" width="10.85546875" customWidth="1"/>
    <col min="8463" max="8463" width="10.5703125" customWidth="1"/>
    <col min="8700" max="8700" width="25.28515625" customWidth="1"/>
    <col min="8702" max="8702" width="9.42578125" customWidth="1"/>
    <col min="8711" max="8711" width="10.85546875" customWidth="1"/>
    <col min="8719" max="8719" width="10.5703125" customWidth="1"/>
    <col min="8956" max="8956" width="25.28515625" customWidth="1"/>
    <col min="8958" max="8958" width="9.42578125" customWidth="1"/>
    <col min="8967" max="8967" width="10.85546875" customWidth="1"/>
    <col min="8975" max="8975" width="10.5703125" customWidth="1"/>
    <col min="9212" max="9212" width="25.28515625" customWidth="1"/>
    <col min="9214" max="9214" width="9.42578125" customWidth="1"/>
    <col min="9223" max="9223" width="10.85546875" customWidth="1"/>
    <col min="9231" max="9231" width="10.5703125" customWidth="1"/>
    <col min="9468" max="9468" width="25.28515625" customWidth="1"/>
    <col min="9470" max="9470" width="9.42578125" customWidth="1"/>
    <col min="9479" max="9479" width="10.85546875" customWidth="1"/>
    <col min="9487" max="9487" width="10.5703125" customWidth="1"/>
    <col min="9724" max="9724" width="25.28515625" customWidth="1"/>
    <col min="9726" max="9726" width="9.42578125" customWidth="1"/>
    <col min="9735" max="9735" width="10.85546875" customWidth="1"/>
    <col min="9743" max="9743" width="10.5703125" customWidth="1"/>
    <col min="9980" max="9980" width="25.28515625" customWidth="1"/>
    <col min="9982" max="9982" width="9.42578125" customWidth="1"/>
    <col min="9991" max="9991" width="10.85546875" customWidth="1"/>
    <col min="9999" max="9999" width="10.5703125" customWidth="1"/>
    <col min="10236" max="10236" width="25.28515625" customWidth="1"/>
    <col min="10238" max="10238" width="9.42578125" customWidth="1"/>
    <col min="10247" max="10247" width="10.85546875" customWidth="1"/>
    <col min="10255" max="10255" width="10.5703125" customWidth="1"/>
    <col min="10492" max="10492" width="25.28515625" customWidth="1"/>
    <col min="10494" max="10494" width="9.42578125" customWidth="1"/>
    <col min="10503" max="10503" width="10.85546875" customWidth="1"/>
    <col min="10511" max="10511" width="10.5703125" customWidth="1"/>
    <col min="10748" max="10748" width="25.28515625" customWidth="1"/>
    <col min="10750" max="10750" width="9.42578125" customWidth="1"/>
    <col min="10759" max="10759" width="10.85546875" customWidth="1"/>
    <col min="10767" max="10767" width="10.5703125" customWidth="1"/>
    <col min="11004" max="11004" width="25.28515625" customWidth="1"/>
    <col min="11006" max="11006" width="9.42578125" customWidth="1"/>
    <col min="11015" max="11015" width="10.85546875" customWidth="1"/>
    <col min="11023" max="11023" width="10.5703125" customWidth="1"/>
    <col min="11260" max="11260" width="25.28515625" customWidth="1"/>
    <col min="11262" max="11262" width="9.42578125" customWidth="1"/>
    <col min="11271" max="11271" width="10.85546875" customWidth="1"/>
    <col min="11279" max="11279" width="10.5703125" customWidth="1"/>
    <col min="11516" max="11516" width="25.28515625" customWidth="1"/>
    <col min="11518" max="11518" width="9.42578125" customWidth="1"/>
    <col min="11527" max="11527" width="10.85546875" customWidth="1"/>
    <col min="11535" max="11535" width="10.5703125" customWidth="1"/>
    <col min="11772" max="11772" width="25.28515625" customWidth="1"/>
    <col min="11774" max="11774" width="9.42578125" customWidth="1"/>
    <col min="11783" max="11783" width="10.85546875" customWidth="1"/>
    <col min="11791" max="11791" width="10.5703125" customWidth="1"/>
    <col min="12028" max="12028" width="25.28515625" customWidth="1"/>
    <col min="12030" max="12030" width="9.42578125" customWidth="1"/>
    <col min="12039" max="12039" width="10.85546875" customWidth="1"/>
    <col min="12047" max="12047" width="10.5703125" customWidth="1"/>
    <col min="12284" max="12284" width="25.28515625" customWidth="1"/>
    <col min="12286" max="12286" width="9.42578125" customWidth="1"/>
    <col min="12295" max="12295" width="10.85546875" customWidth="1"/>
    <col min="12303" max="12303" width="10.5703125" customWidth="1"/>
    <col min="12540" max="12540" width="25.28515625" customWidth="1"/>
    <col min="12542" max="12542" width="9.42578125" customWidth="1"/>
    <col min="12551" max="12551" width="10.85546875" customWidth="1"/>
    <col min="12559" max="12559" width="10.5703125" customWidth="1"/>
    <col min="12796" max="12796" width="25.28515625" customWidth="1"/>
    <col min="12798" max="12798" width="9.42578125" customWidth="1"/>
    <col min="12807" max="12807" width="10.85546875" customWidth="1"/>
    <col min="12815" max="12815" width="10.5703125" customWidth="1"/>
    <col min="13052" max="13052" width="25.28515625" customWidth="1"/>
    <col min="13054" max="13054" width="9.42578125" customWidth="1"/>
    <col min="13063" max="13063" width="10.85546875" customWidth="1"/>
    <col min="13071" max="13071" width="10.5703125" customWidth="1"/>
    <col min="13308" max="13308" width="25.28515625" customWidth="1"/>
    <col min="13310" max="13310" width="9.42578125" customWidth="1"/>
    <col min="13319" max="13319" width="10.85546875" customWidth="1"/>
    <col min="13327" max="13327" width="10.5703125" customWidth="1"/>
    <col min="13564" max="13564" width="25.28515625" customWidth="1"/>
    <col min="13566" max="13566" width="9.42578125" customWidth="1"/>
    <col min="13575" max="13575" width="10.85546875" customWidth="1"/>
    <col min="13583" max="13583" width="10.5703125" customWidth="1"/>
    <col min="13820" max="13820" width="25.28515625" customWidth="1"/>
    <col min="13822" max="13822" width="9.42578125" customWidth="1"/>
    <col min="13831" max="13831" width="10.85546875" customWidth="1"/>
    <col min="13839" max="13839" width="10.5703125" customWidth="1"/>
    <col min="14076" max="14076" width="25.28515625" customWidth="1"/>
    <col min="14078" max="14078" width="9.42578125" customWidth="1"/>
    <col min="14087" max="14087" width="10.85546875" customWidth="1"/>
    <col min="14095" max="14095" width="10.5703125" customWidth="1"/>
    <col min="14332" max="14332" width="25.28515625" customWidth="1"/>
    <col min="14334" max="14334" width="9.42578125" customWidth="1"/>
    <col min="14343" max="14343" width="10.85546875" customWidth="1"/>
    <col min="14351" max="14351" width="10.5703125" customWidth="1"/>
    <col min="14588" max="14588" width="25.28515625" customWidth="1"/>
    <col min="14590" max="14590" width="9.42578125" customWidth="1"/>
    <col min="14599" max="14599" width="10.85546875" customWidth="1"/>
    <col min="14607" max="14607" width="10.5703125" customWidth="1"/>
    <col min="14844" max="14844" width="25.28515625" customWidth="1"/>
    <col min="14846" max="14846" width="9.42578125" customWidth="1"/>
    <col min="14855" max="14855" width="10.85546875" customWidth="1"/>
    <col min="14863" max="14863" width="10.5703125" customWidth="1"/>
    <col min="15100" max="15100" width="25.28515625" customWidth="1"/>
    <col min="15102" max="15102" width="9.42578125" customWidth="1"/>
    <col min="15111" max="15111" width="10.85546875" customWidth="1"/>
    <col min="15119" max="15119" width="10.5703125" customWidth="1"/>
    <col min="15356" max="15356" width="25.28515625" customWidth="1"/>
    <col min="15358" max="15358" width="9.42578125" customWidth="1"/>
    <col min="15367" max="15367" width="10.85546875" customWidth="1"/>
    <col min="15375" max="15375" width="10.5703125" customWidth="1"/>
    <col min="15612" max="15612" width="25.28515625" customWidth="1"/>
    <col min="15614" max="15614" width="9.42578125" customWidth="1"/>
    <col min="15623" max="15623" width="10.85546875" customWidth="1"/>
    <col min="15631" max="15631" width="10.5703125" customWidth="1"/>
    <col min="15868" max="15868" width="25.28515625" customWidth="1"/>
    <col min="15870" max="15870" width="9.42578125" customWidth="1"/>
    <col min="15879" max="15879" width="10.85546875" customWidth="1"/>
    <col min="15887" max="15887" width="10.5703125" customWidth="1"/>
    <col min="16124" max="16124" width="25.28515625" customWidth="1"/>
    <col min="16126" max="16126" width="9.42578125" customWidth="1"/>
    <col min="16135" max="16135" width="10.85546875" customWidth="1"/>
    <col min="16143" max="16143" width="10.5703125" customWidth="1"/>
  </cols>
  <sheetData>
    <row r="1" spans="2:27" x14ac:dyDescent="0.25">
      <c r="V1" s="179" t="s">
        <v>844</v>
      </c>
    </row>
    <row r="2" spans="2:27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7"/>
      <c r="O2" s="157"/>
      <c r="P2" s="157"/>
      <c r="Q2" s="157"/>
      <c r="R2" s="16"/>
      <c r="S2" s="16"/>
      <c r="T2" s="16"/>
      <c r="U2" s="16"/>
      <c r="V2" s="180" t="s">
        <v>874</v>
      </c>
    </row>
    <row r="3" spans="2:27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27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27" ht="18.75" x14ac:dyDescent="0.25">
      <c r="B5" s="248" t="s">
        <v>843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</row>
    <row r="6" spans="2:27" ht="15.75" thickBot="1" x14ac:dyDescent="0.3">
      <c r="B6" s="16"/>
      <c r="C6" s="16"/>
      <c r="D6" s="16"/>
      <c r="E6" s="16"/>
      <c r="F6" s="16"/>
      <c r="G6" s="16"/>
      <c r="H6" s="16"/>
      <c r="I6" s="16"/>
      <c r="J6" s="16"/>
      <c r="K6" s="256"/>
      <c r="L6" s="256"/>
      <c r="M6" s="256"/>
      <c r="N6" s="256"/>
      <c r="O6" s="16"/>
      <c r="P6" s="16"/>
      <c r="Q6" s="16"/>
      <c r="R6" s="16"/>
      <c r="S6" s="16"/>
      <c r="T6" s="16"/>
      <c r="U6" s="16"/>
      <c r="V6" s="16"/>
    </row>
    <row r="7" spans="2:27" ht="36.75" customHeight="1" thickBot="1" x14ac:dyDescent="0.3">
      <c r="B7" s="17" t="s">
        <v>560</v>
      </c>
      <c r="C7" s="235" t="s">
        <v>561</v>
      </c>
      <c r="D7" s="236"/>
      <c r="E7" s="236"/>
      <c r="F7" s="236"/>
      <c r="G7" s="236"/>
      <c r="H7" s="236"/>
      <c r="I7" s="236"/>
      <c r="J7" s="235" t="s">
        <v>562</v>
      </c>
      <c r="K7" s="237"/>
      <c r="L7" s="238"/>
      <c r="M7" s="239"/>
      <c r="N7" s="226" t="s">
        <v>563</v>
      </c>
      <c r="O7" s="226"/>
      <c r="P7" s="226"/>
      <c r="Q7" s="226"/>
      <c r="R7" s="225" t="s">
        <v>564</v>
      </c>
      <c r="S7" s="226"/>
      <c r="T7" s="226"/>
      <c r="U7" s="227"/>
      <c r="V7" s="17" t="s">
        <v>780</v>
      </c>
    </row>
    <row r="8" spans="2:27" ht="15.75" customHeight="1" thickBot="1" x14ac:dyDescent="0.3">
      <c r="B8" s="18" t="s">
        <v>565</v>
      </c>
      <c r="C8" s="228" t="s">
        <v>566</v>
      </c>
      <c r="D8" s="240"/>
      <c r="E8" s="240"/>
      <c r="F8" s="240"/>
      <c r="G8" s="240"/>
      <c r="H8" s="240"/>
      <c r="I8" s="240"/>
      <c r="J8" s="228" t="s">
        <v>566</v>
      </c>
      <c r="K8" s="229"/>
      <c r="L8" s="242"/>
      <c r="M8" s="242"/>
      <c r="N8" s="228" t="s">
        <v>567</v>
      </c>
      <c r="O8" s="242"/>
      <c r="P8" s="242"/>
      <c r="Q8" s="230"/>
      <c r="R8" s="228" t="s">
        <v>567</v>
      </c>
      <c r="S8" s="229"/>
      <c r="T8" s="229"/>
      <c r="U8" s="230"/>
      <c r="V8" s="158" t="s">
        <v>567</v>
      </c>
    </row>
    <row r="9" spans="2:27" ht="15.75" thickBot="1" x14ac:dyDescent="0.3">
      <c r="B9" s="19" t="s">
        <v>568</v>
      </c>
      <c r="C9" s="20" t="s">
        <v>569</v>
      </c>
      <c r="D9" s="21" t="s">
        <v>570</v>
      </c>
      <c r="E9" s="21" t="s">
        <v>571</v>
      </c>
      <c r="F9" s="21" t="s">
        <v>572</v>
      </c>
      <c r="G9" s="21" t="s">
        <v>573</v>
      </c>
      <c r="H9" s="21" t="s">
        <v>574</v>
      </c>
      <c r="I9" s="22" t="s">
        <v>575</v>
      </c>
      <c r="J9" s="23" t="s">
        <v>572</v>
      </c>
      <c r="K9" s="24" t="s">
        <v>573</v>
      </c>
      <c r="L9" s="24" t="s">
        <v>574</v>
      </c>
      <c r="M9" s="25" t="s">
        <v>575</v>
      </c>
      <c r="N9" s="23" t="s">
        <v>572</v>
      </c>
      <c r="O9" s="24" t="s">
        <v>573</v>
      </c>
      <c r="P9" s="24" t="s">
        <v>574</v>
      </c>
      <c r="Q9" s="25" t="s">
        <v>575</v>
      </c>
      <c r="R9" s="24" t="s">
        <v>572</v>
      </c>
      <c r="S9" s="24" t="s">
        <v>573</v>
      </c>
      <c r="T9" s="24" t="s">
        <v>574</v>
      </c>
      <c r="U9" s="25" t="s">
        <v>575</v>
      </c>
      <c r="V9" s="158" t="s">
        <v>574</v>
      </c>
    </row>
    <row r="10" spans="2:27" ht="16.5" thickBot="1" x14ac:dyDescent="0.3">
      <c r="B10" s="249" t="s">
        <v>576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5"/>
    </row>
    <row r="11" spans="2:27" x14ac:dyDescent="0.25">
      <c r="B11" s="155" t="s">
        <v>583</v>
      </c>
      <c r="C11" s="163"/>
      <c r="D11" s="160"/>
      <c r="E11" s="160"/>
      <c r="F11" s="160"/>
      <c r="G11" s="160"/>
      <c r="H11" s="160"/>
      <c r="I11" s="161"/>
      <c r="J11" s="163"/>
      <c r="K11" s="160"/>
      <c r="L11" s="160"/>
      <c r="M11" s="161"/>
      <c r="N11" s="183"/>
      <c r="O11" s="160"/>
      <c r="P11" s="160"/>
      <c r="Q11" s="161"/>
      <c r="R11" s="163"/>
      <c r="S11" s="160"/>
      <c r="T11" s="160"/>
      <c r="U11" s="161"/>
      <c r="V11" s="164">
        <f>T15-1</f>
        <v>6.75</v>
      </c>
    </row>
    <row r="12" spans="2:27" x14ac:dyDescent="0.25">
      <c r="B12" s="156" t="s">
        <v>577</v>
      </c>
      <c r="C12" s="159">
        <f>D12-0.25</f>
        <v>5.25</v>
      </c>
      <c r="D12" s="181">
        <f>E12-0.25</f>
        <v>5.5</v>
      </c>
      <c r="E12" s="181">
        <f>F12-1.25</f>
        <v>5.75</v>
      </c>
      <c r="F12" s="181">
        <f>R15-1</f>
        <v>7</v>
      </c>
      <c r="G12" s="181">
        <f>S15-1</f>
        <v>7</v>
      </c>
      <c r="H12" s="181">
        <f>T15-1</f>
        <v>6.75</v>
      </c>
      <c r="I12" s="182">
        <f>U15-1</f>
        <v>6.5</v>
      </c>
      <c r="J12" s="159">
        <f>N13+0.5</f>
        <v>6</v>
      </c>
      <c r="K12" s="181">
        <f>O13+0.5</f>
        <v>6</v>
      </c>
      <c r="L12" s="181">
        <f t="shared" ref="L12:M12" si="0">P13+0.5</f>
        <v>5.75</v>
      </c>
      <c r="M12" s="182">
        <f t="shared" si="0"/>
        <v>5.5</v>
      </c>
      <c r="N12" s="184"/>
      <c r="O12" s="181"/>
      <c r="P12" s="181"/>
      <c r="Q12" s="182"/>
      <c r="R12" s="159"/>
      <c r="S12" s="181"/>
      <c r="T12" s="181"/>
      <c r="U12" s="182"/>
      <c r="V12" s="165"/>
      <c r="W12" s="43"/>
      <c r="X12" s="43"/>
      <c r="Y12" s="43"/>
      <c r="Z12" s="43"/>
      <c r="AA12" s="43"/>
    </row>
    <row r="13" spans="2:27" x14ac:dyDescent="0.25">
      <c r="B13" s="28" t="s">
        <v>578</v>
      </c>
      <c r="C13" s="159"/>
      <c r="D13" s="181"/>
      <c r="E13" s="181"/>
      <c r="F13" s="181"/>
      <c r="G13" s="181"/>
      <c r="H13" s="181"/>
      <c r="I13" s="182"/>
      <c r="J13" s="159"/>
      <c r="K13" s="181"/>
      <c r="L13" s="181"/>
      <c r="M13" s="182"/>
      <c r="N13" s="184">
        <f>R15-2.5</f>
        <v>5.5</v>
      </c>
      <c r="O13" s="184">
        <f t="shared" ref="O13:Q13" si="1">S15-2.5</f>
        <v>5.5</v>
      </c>
      <c r="P13" s="184">
        <f t="shared" si="1"/>
        <v>5.25</v>
      </c>
      <c r="Q13" s="184">
        <f t="shared" si="1"/>
        <v>5</v>
      </c>
      <c r="R13" s="159"/>
      <c r="S13" s="181"/>
      <c r="T13" s="181"/>
      <c r="U13" s="182"/>
      <c r="V13" s="165"/>
    </row>
    <row r="14" spans="2:27" x14ac:dyDescent="0.25">
      <c r="B14" s="28" t="s">
        <v>579</v>
      </c>
      <c r="C14" s="159">
        <f>C12+0.5</f>
        <v>5.75</v>
      </c>
      <c r="D14" s="181">
        <f>D12+0.5</f>
        <v>6</v>
      </c>
      <c r="E14" s="181">
        <f t="shared" ref="E14:I14" si="2">E12+0.5</f>
        <v>6.25</v>
      </c>
      <c r="F14" s="181">
        <f t="shared" si="2"/>
        <v>7.5</v>
      </c>
      <c r="G14" s="181">
        <f t="shared" si="2"/>
        <v>7.5</v>
      </c>
      <c r="H14" s="181">
        <f t="shared" si="2"/>
        <v>7.25</v>
      </c>
      <c r="I14" s="181">
        <f t="shared" si="2"/>
        <v>7</v>
      </c>
      <c r="J14" s="159">
        <f>J12+0.5</f>
        <v>6.5</v>
      </c>
      <c r="K14" s="181">
        <f>K12+0.5</f>
        <v>6.5</v>
      </c>
      <c r="L14" s="181">
        <f t="shared" ref="L14:M14" si="3">L12+0.5</f>
        <v>6.25</v>
      </c>
      <c r="M14" s="182">
        <f t="shared" si="3"/>
        <v>6</v>
      </c>
      <c r="N14" s="184">
        <f>N13+0.5</f>
        <v>6</v>
      </c>
      <c r="O14" s="181">
        <f>O13+0.5</f>
        <v>6</v>
      </c>
      <c r="P14" s="181">
        <f t="shared" ref="P14:Q14" si="4">P13+0.5</f>
        <v>5.75</v>
      </c>
      <c r="Q14" s="181">
        <f t="shared" si="4"/>
        <v>5.5</v>
      </c>
      <c r="R14" s="159"/>
      <c r="S14" s="181"/>
      <c r="T14" s="181"/>
      <c r="U14" s="182"/>
      <c r="V14" s="165"/>
    </row>
    <row r="15" spans="2:27" ht="15.75" thickBot="1" x14ac:dyDescent="0.3">
      <c r="B15" s="162" t="s">
        <v>580</v>
      </c>
      <c r="C15" s="185"/>
      <c r="D15" s="186"/>
      <c r="E15" s="186"/>
      <c r="F15" s="186"/>
      <c r="G15" s="186"/>
      <c r="H15" s="186"/>
      <c r="I15" s="187"/>
      <c r="J15" s="185"/>
      <c r="K15" s="186"/>
      <c r="L15" s="186"/>
      <c r="M15" s="187"/>
      <c r="N15" s="188"/>
      <c r="O15" s="189"/>
      <c r="P15" s="189"/>
      <c r="Q15" s="190"/>
      <c r="R15" s="191">
        <v>8</v>
      </c>
      <c r="S15" s="189">
        <v>8</v>
      </c>
      <c r="T15" s="189">
        <v>7.75</v>
      </c>
      <c r="U15" s="190">
        <v>7.5</v>
      </c>
      <c r="V15" s="192"/>
    </row>
    <row r="16" spans="2:27" ht="16.5" thickBot="1" x14ac:dyDescent="0.3">
      <c r="B16" s="249" t="s">
        <v>872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50"/>
    </row>
    <row r="17" spans="2:22" x14ac:dyDescent="0.25">
      <c r="B17" s="195" t="s">
        <v>781</v>
      </c>
      <c r="C17" s="163">
        <v>0.1</v>
      </c>
      <c r="D17" s="160">
        <v>0.1</v>
      </c>
      <c r="E17" s="160">
        <v>0.1</v>
      </c>
      <c r="F17" s="160">
        <v>0.1</v>
      </c>
      <c r="G17" s="160">
        <v>0.25</v>
      </c>
      <c r="H17" s="160">
        <v>0.25</v>
      </c>
      <c r="I17" s="161">
        <v>0.4</v>
      </c>
      <c r="J17" s="163">
        <v>0.1</v>
      </c>
      <c r="K17" s="160">
        <v>0.1</v>
      </c>
      <c r="L17" s="160">
        <v>0.25</v>
      </c>
      <c r="M17" s="161">
        <v>0.4</v>
      </c>
      <c r="N17" s="163">
        <v>0.1</v>
      </c>
      <c r="O17" s="160">
        <v>0.1</v>
      </c>
      <c r="P17" s="160">
        <v>0.25</v>
      </c>
      <c r="Q17" s="161">
        <v>0.4</v>
      </c>
      <c r="R17" s="163"/>
      <c r="S17" s="160"/>
      <c r="T17" s="160"/>
      <c r="U17" s="161"/>
      <c r="V17" s="164">
        <v>0.25</v>
      </c>
    </row>
    <row r="18" spans="2:22" x14ac:dyDescent="0.25">
      <c r="B18" s="196" t="s">
        <v>584</v>
      </c>
      <c r="C18" s="159">
        <v>0.1</v>
      </c>
      <c r="D18" s="193">
        <v>0.1</v>
      </c>
      <c r="E18" s="193">
        <v>0.1</v>
      </c>
      <c r="F18" s="193">
        <v>0.25</v>
      </c>
      <c r="G18" s="193">
        <v>0.25</v>
      </c>
      <c r="H18" s="193">
        <v>0.4</v>
      </c>
      <c r="I18" s="194">
        <v>0.5</v>
      </c>
      <c r="J18" s="159">
        <v>0.1</v>
      </c>
      <c r="K18" s="193">
        <v>0.1</v>
      </c>
      <c r="L18" s="193">
        <v>0.25</v>
      </c>
      <c r="M18" s="194">
        <v>0.4</v>
      </c>
      <c r="N18" s="159">
        <v>0.1</v>
      </c>
      <c r="O18" s="193">
        <v>0.1</v>
      </c>
      <c r="P18" s="193">
        <v>0.25</v>
      </c>
      <c r="Q18" s="194">
        <v>0.4</v>
      </c>
      <c r="R18" s="159"/>
      <c r="S18" s="193"/>
      <c r="T18" s="193"/>
      <c r="U18" s="194"/>
      <c r="V18" s="165"/>
    </row>
    <row r="19" spans="2:22" ht="15.75" thickBot="1" x14ac:dyDescent="0.3">
      <c r="B19" s="197" t="s">
        <v>585</v>
      </c>
      <c r="C19" s="185"/>
      <c r="D19" s="186"/>
      <c r="E19" s="186"/>
      <c r="F19" s="186"/>
      <c r="G19" s="186"/>
      <c r="H19" s="186"/>
      <c r="I19" s="187"/>
      <c r="J19" s="185"/>
      <c r="K19" s="186"/>
      <c r="L19" s="186"/>
      <c r="M19" s="187"/>
      <c r="N19" s="198"/>
      <c r="O19" s="199"/>
      <c r="P19" s="199"/>
      <c r="Q19" s="200"/>
      <c r="R19" s="185">
        <v>0.25</v>
      </c>
      <c r="S19" s="186">
        <v>0.25</v>
      </c>
      <c r="T19" s="186">
        <v>0.4</v>
      </c>
      <c r="U19" s="187">
        <v>0.5</v>
      </c>
      <c r="V19" s="201"/>
    </row>
    <row r="20" spans="2:22" ht="16.5" thickBot="1" x14ac:dyDescent="0.3">
      <c r="B20" s="249" t="s">
        <v>873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8"/>
    </row>
    <row r="21" spans="2:22" x14ac:dyDescent="0.25">
      <c r="B21" s="202" t="s">
        <v>781</v>
      </c>
      <c r="C21" s="203">
        <v>0.1</v>
      </c>
      <c r="D21" s="204">
        <v>0.1</v>
      </c>
      <c r="E21" s="204">
        <v>0.25</v>
      </c>
      <c r="F21" s="204">
        <v>0.5</v>
      </c>
      <c r="G21" s="204">
        <v>0.75</v>
      </c>
      <c r="H21" s="204">
        <v>0.75</v>
      </c>
      <c r="I21" s="205">
        <v>1.25</v>
      </c>
      <c r="J21" s="203">
        <v>0.25</v>
      </c>
      <c r="K21" s="204">
        <v>0.25</v>
      </c>
      <c r="L21" s="204">
        <v>0.5</v>
      </c>
      <c r="M21" s="206">
        <v>0.75</v>
      </c>
      <c r="N21" s="207">
        <v>0.1</v>
      </c>
      <c r="O21" s="204">
        <v>0.25</v>
      </c>
      <c r="P21" s="204">
        <v>0.5</v>
      </c>
      <c r="Q21" s="206">
        <v>0.75</v>
      </c>
      <c r="R21" s="203"/>
      <c r="S21" s="204"/>
      <c r="T21" s="204"/>
      <c r="U21" s="206"/>
      <c r="V21" s="208">
        <v>0.75</v>
      </c>
    </row>
    <row r="22" spans="2:22" x14ac:dyDescent="0.25">
      <c r="B22" s="196" t="s">
        <v>584</v>
      </c>
      <c r="C22" s="159">
        <v>0.1</v>
      </c>
      <c r="D22" s="193">
        <v>0.1</v>
      </c>
      <c r="E22" s="193">
        <v>0.5</v>
      </c>
      <c r="F22" s="193">
        <v>0.75</v>
      </c>
      <c r="G22" s="193">
        <v>1</v>
      </c>
      <c r="H22" s="193">
        <v>1</v>
      </c>
      <c r="I22" s="209">
        <v>1.5</v>
      </c>
      <c r="J22" s="159">
        <v>0.25</v>
      </c>
      <c r="K22" s="193">
        <v>0.5</v>
      </c>
      <c r="L22" s="193">
        <v>0.75</v>
      </c>
      <c r="M22" s="194">
        <v>1</v>
      </c>
      <c r="N22" s="184">
        <v>0.25</v>
      </c>
      <c r="O22" s="184">
        <v>0.5</v>
      </c>
      <c r="P22" s="184">
        <v>0.75</v>
      </c>
      <c r="Q22" s="184">
        <v>1</v>
      </c>
      <c r="R22" s="159"/>
      <c r="S22" s="193"/>
      <c r="T22" s="193"/>
      <c r="U22" s="194"/>
      <c r="V22" s="165"/>
    </row>
    <row r="23" spans="2:22" ht="15.75" thickBot="1" x14ac:dyDescent="0.3">
      <c r="B23" s="210" t="s">
        <v>585</v>
      </c>
      <c r="C23" s="211"/>
      <c r="D23" s="212"/>
      <c r="E23" s="212"/>
      <c r="F23" s="212"/>
      <c r="G23" s="212"/>
      <c r="H23" s="212"/>
      <c r="I23" s="213"/>
      <c r="J23" s="185"/>
      <c r="K23" s="186"/>
      <c r="L23" s="186"/>
      <c r="M23" s="187"/>
      <c r="N23" s="214"/>
      <c r="O23" s="215"/>
      <c r="P23" s="215"/>
      <c r="Q23" s="216"/>
      <c r="R23" s="211">
        <v>0.75</v>
      </c>
      <c r="S23" s="212">
        <v>1</v>
      </c>
      <c r="T23" s="212">
        <v>1</v>
      </c>
      <c r="U23" s="217">
        <v>1.5</v>
      </c>
      <c r="V23" s="201"/>
    </row>
    <row r="24" spans="2:22" ht="38.25" customHeight="1" thickBot="1" x14ac:dyDescent="0.3">
      <c r="B24" s="166" t="s">
        <v>845</v>
      </c>
      <c r="C24" s="251" t="s">
        <v>846</v>
      </c>
      <c r="D24" s="252"/>
      <c r="E24" s="252"/>
      <c r="F24" s="252"/>
      <c r="G24" s="252"/>
      <c r="H24" s="252"/>
      <c r="I24" s="253"/>
      <c r="J24" s="251" t="s">
        <v>846</v>
      </c>
      <c r="K24" s="252"/>
      <c r="L24" s="252"/>
      <c r="M24" s="253"/>
      <c r="N24" s="251" t="s">
        <v>847</v>
      </c>
      <c r="O24" s="252"/>
      <c r="P24" s="252"/>
      <c r="Q24" s="253"/>
      <c r="R24" s="251" t="s">
        <v>847</v>
      </c>
      <c r="S24" s="252"/>
      <c r="T24" s="252"/>
      <c r="U24" s="253"/>
      <c r="V24" s="167" t="s">
        <v>846</v>
      </c>
    </row>
    <row r="25" spans="2:22" ht="95.25" customHeight="1" thickBot="1" x14ac:dyDescent="0.3">
      <c r="B25" s="166" t="s">
        <v>848</v>
      </c>
      <c r="C25" s="251" t="s">
        <v>846</v>
      </c>
      <c r="D25" s="252"/>
      <c r="E25" s="252"/>
      <c r="F25" s="252"/>
      <c r="G25" s="252"/>
      <c r="H25" s="252"/>
      <c r="I25" s="253"/>
      <c r="J25" s="251" t="s">
        <v>846</v>
      </c>
      <c r="K25" s="252"/>
      <c r="L25" s="252"/>
      <c r="M25" s="253"/>
      <c r="N25" s="251" t="s">
        <v>849</v>
      </c>
      <c r="O25" s="252"/>
      <c r="P25" s="252"/>
      <c r="Q25" s="253"/>
      <c r="R25" s="251" t="s">
        <v>849</v>
      </c>
      <c r="S25" s="252"/>
      <c r="T25" s="252"/>
      <c r="U25" s="253"/>
      <c r="V25" s="168" t="s">
        <v>846</v>
      </c>
    </row>
    <row r="26" spans="2:22" ht="15.75" customHeight="1" thickBot="1" x14ac:dyDescent="0.3">
      <c r="B26" s="169" t="s">
        <v>850</v>
      </c>
      <c r="C26" s="251" t="s">
        <v>851</v>
      </c>
      <c r="D26" s="252"/>
      <c r="E26" s="252"/>
      <c r="F26" s="252"/>
      <c r="G26" s="252"/>
      <c r="H26" s="252"/>
      <c r="I26" s="253"/>
      <c r="J26" s="251" t="s">
        <v>851</v>
      </c>
      <c r="K26" s="252"/>
      <c r="L26" s="252"/>
      <c r="M26" s="253"/>
      <c r="N26" s="251" t="s">
        <v>851</v>
      </c>
      <c r="O26" s="252"/>
      <c r="P26" s="252"/>
      <c r="Q26" s="253"/>
      <c r="R26" s="251" t="s">
        <v>851</v>
      </c>
      <c r="S26" s="252"/>
      <c r="T26" s="252"/>
      <c r="U26" s="253"/>
      <c r="V26" s="167" t="s">
        <v>846</v>
      </c>
    </row>
    <row r="27" spans="2:22" ht="99.75" customHeight="1" x14ac:dyDescent="0.25">
      <c r="B27" s="170" t="s">
        <v>852</v>
      </c>
      <c r="C27" s="259" t="s">
        <v>846</v>
      </c>
      <c r="D27" s="260"/>
      <c r="E27" s="260"/>
      <c r="F27" s="260"/>
      <c r="G27" s="260"/>
      <c r="H27" s="260"/>
      <c r="I27" s="261"/>
      <c r="J27" s="259" t="s">
        <v>853</v>
      </c>
      <c r="K27" s="260"/>
      <c r="L27" s="260"/>
      <c r="M27" s="261"/>
      <c r="N27" s="259" t="s">
        <v>853</v>
      </c>
      <c r="O27" s="260"/>
      <c r="P27" s="260"/>
      <c r="Q27" s="261"/>
      <c r="R27" s="259" t="s">
        <v>853</v>
      </c>
      <c r="S27" s="260"/>
      <c r="T27" s="260"/>
      <c r="U27" s="261"/>
      <c r="V27" s="171" t="s">
        <v>854</v>
      </c>
    </row>
    <row r="28" spans="2:22" x14ac:dyDescent="0.25">
      <c r="B28" s="172" t="s">
        <v>855</v>
      </c>
      <c r="C28" s="262" t="s">
        <v>846</v>
      </c>
      <c r="D28" s="262"/>
      <c r="E28" s="263"/>
      <c r="F28" s="263"/>
      <c r="G28" s="263"/>
      <c r="H28" s="263"/>
      <c r="I28" s="263"/>
      <c r="J28" s="264" t="s">
        <v>856</v>
      </c>
      <c r="K28" s="265"/>
      <c r="L28" s="266"/>
      <c r="M28" s="267"/>
      <c r="N28" s="264" t="s">
        <v>856</v>
      </c>
      <c r="O28" s="266"/>
      <c r="P28" s="266"/>
      <c r="Q28" s="267"/>
      <c r="R28" s="268" t="s">
        <v>857</v>
      </c>
      <c r="S28" s="269"/>
      <c r="T28" s="269"/>
      <c r="U28" s="270"/>
      <c r="V28" s="173" t="s">
        <v>856</v>
      </c>
    </row>
    <row r="29" spans="2:22" ht="15.75" thickBot="1" x14ac:dyDescent="0.3">
      <c r="B29" s="174" t="s">
        <v>858</v>
      </c>
      <c r="C29" s="271" t="s">
        <v>846</v>
      </c>
      <c r="D29" s="271"/>
      <c r="E29" s="272"/>
      <c r="F29" s="272"/>
      <c r="G29" s="272"/>
      <c r="H29" s="272"/>
      <c r="I29" s="272"/>
      <c r="J29" s="273" t="s">
        <v>859</v>
      </c>
      <c r="K29" s="274"/>
      <c r="L29" s="275"/>
      <c r="M29" s="276"/>
      <c r="N29" s="273" t="s">
        <v>859</v>
      </c>
      <c r="O29" s="275"/>
      <c r="P29" s="275"/>
      <c r="Q29" s="276"/>
      <c r="R29" s="273" t="s">
        <v>860</v>
      </c>
      <c r="S29" s="277"/>
      <c r="T29" s="277"/>
      <c r="U29" s="276"/>
      <c r="V29" s="175" t="s">
        <v>859</v>
      </c>
    </row>
    <row r="30" spans="2:22" ht="83.25" customHeight="1" thickBot="1" x14ac:dyDescent="0.3">
      <c r="B30" s="176" t="s">
        <v>861</v>
      </c>
      <c r="C30" s="271" t="s">
        <v>862</v>
      </c>
      <c r="D30" s="272"/>
      <c r="E30" s="272"/>
      <c r="F30" s="272"/>
      <c r="G30" s="272"/>
      <c r="H30" s="272"/>
      <c r="I30" s="272"/>
      <c r="J30" s="278" t="s">
        <v>863</v>
      </c>
      <c r="K30" s="279"/>
      <c r="L30" s="280"/>
      <c r="M30" s="281"/>
      <c r="N30" s="278" t="s">
        <v>864</v>
      </c>
      <c r="O30" s="280"/>
      <c r="P30" s="280"/>
      <c r="Q30" s="281"/>
      <c r="R30" s="278" t="s">
        <v>864</v>
      </c>
      <c r="S30" s="271"/>
      <c r="T30" s="271"/>
      <c r="U30" s="281"/>
      <c r="V30" s="177" t="s">
        <v>863</v>
      </c>
    </row>
    <row r="31" spans="2:22" ht="15.75" thickBot="1" x14ac:dyDescent="0.3">
      <c r="B31" s="166" t="s">
        <v>865</v>
      </c>
      <c r="C31" s="252" t="s">
        <v>846</v>
      </c>
      <c r="D31" s="252"/>
      <c r="E31" s="236"/>
      <c r="F31" s="236"/>
      <c r="G31" s="236"/>
      <c r="H31" s="236"/>
      <c r="I31" s="236"/>
      <c r="J31" s="283" t="s">
        <v>866</v>
      </c>
      <c r="K31" s="287"/>
      <c r="L31" s="284"/>
      <c r="M31" s="288"/>
      <c r="N31" s="283" t="s">
        <v>846</v>
      </c>
      <c r="O31" s="284"/>
      <c r="P31" s="284"/>
      <c r="Q31" s="288"/>
      <c r="R31" s="283" t="s">
        <v>846</v>
      </c>
      <c r="S31" s="252"/>
      <c r="T31" s="252"/>
      <c r="U31" s="288"/>
      <c r="V31" s="167" t="s">
        <v>866</v>
      </c>
    </row>
    <row r="32" spans="2:22" ht="26.25" thickBot="1" x14ac:dyDescent="0.3">
      <c r="B32" s="166" t="s">
        <v>867</v>
      </c>
      <c r="C32" s="289" t="s">
        <v>868</v>
      </c>
      <c r="D32" s="236"/>
      <c r="E32" s="236"/>
      <c r="F32" s="236"/>
      <c r="G32" s="236"/>
      <c r="H32" s="236"/>
      <c r="I32" s="236"/>
      <c r="J32" s="290" t="s">
        <v>868</v>
      </c>
      <c r="K32" s="291"/>
      <c r="L32" s="291"/>
      <c r="M32" s="292"/>
      <c r="N32" s="283" t="s">
        <v>868</v>
      </c>
      <c r="O32" s="284"/>
      <c r="P32" s="285"/>
      <c r="Q32" s="286"/>
      <c r="R32" s="283" t="s">
        <v>868</v>
      </c>
      <c r="S32" s="252"/>
      <c r="T32" s="252"/>
      <c r="U32" s="288"/>
      <c r="V32" s="167" t="s">
        <v>868</v>
      </c>
    </row>
    <row r="33" spans="2:22" ht="39" thickBot="1" x14ac:dyDescent="0.3">
      <c r="B33" s="166" t="s">
        <v>869</v>
      </c>
      <c r="C33" s="252" t="s">
        <v>870</v>
      </c>
      <c r="D33" s="282"/>
      <c r="E33" s="282"/>
      <c r="F33" s="282"/>
      <c r="G33" s="282"/>
      <c r="H33" s="282"/>
      <c r="I33" s="282"/>
      <c r="J33" s="251" t="s">
        <v>870</v>
      </c>
      <c r="K33" s="252"/>
      <c r="L33" s="252"/>
      <c r="M33" s="253"/>
      <c r="N33" s="283" t="s">
        <v>871</v>
      </c>
      <c r="O33" s="284"/>
      <c r="P33" s="285"/>
      <c r="Q33" s="286"/>
      <c r="R33" s="251" t="s">
        <v>871</v>
      </c>
      <c r="S33" s="252"/>
      <c r="T33" s="252"/>
      <c r="U33" s="253"/>
      <c r="V33" s="167" t="s">
        <v>871</v>
      </c>
    </row>
    <row r="34" spans="2:22" x14ac:dyDescent="0.25">
      <c r="V34" s="178"/>
    </row>
    <row r="35" spans="2:22" x14ac:dyDescent="0.25">
      <c r="V35" s="178"/>
    </row>
    <row r="36" spans="2:22" x14ac:dyDescent="0.25">
      <c r="V36" s="178"/>
    </row>
    <row r="37" spans="2:22" x14ac:dyDescent="0.25">
      <c r="V37" s="178"/>
    </row>
    <row r="38" spans="2:22" x14ac:dyDescent="0.25">
      <c r="V38" s="178"/>
    </row>
    <row r="39" spans="2:22" x14ac:dyDescent="0.25">
      <c r="V39" s="178"/>
    </row>
    <row r="40" spans="2:22" x14ac:dyDescent="0.25">
      <c r="V40" s="178"/>
    </row>
    <row r="41" spans="2:22" x14ac:dyDescent="0.25">
      <c r="V41" s="178"/>
    </row>
    <row r="42" spans="2:22" x14ac:dyDescent="0.25">
      <c r="V42" s="178"/>
    </row>
    <row r="43" spans="2:22" x14ac:dyDescent="0.25">
      <c r="V43" s="178"/>
    </row>
    <row r="44" spans="2:22" x14ac:dyDescent="0.25">
      <c r="V44" s="178"/>
    </row>
    <row r="45" spans="2:22" x14ac:dyDescent="0.25">
      <c r="V45" s="178"/>
    </row>
    <row r="46" spans="2:22" x14ac:dyDescent="0.25">
      <c r="V46" s="178"/>
    </row>
  </sheetData>
  <mergeCells count="53">
    <mergeCell ref="C30:I30"/>
    <mergeCell ref="J30:M30"/>
    <mergeCell ref="N30:Q30"/>
    <mergeCell ref="R30:U30"/>
    <mergeCell ref="C33:I33"/>
    <mergeCell ref="J33:M33"/>
    <mergeCell ref="N33:Q33"/>
    <mergeCell ref="R33:U33"/>
    <mergeCell ref="C31:I31"/>
    <mergeCell ref="J31:M31"/>
    <mergeCell ref="N31:Q31"/>
    <mergeCell ref="R31:U31"/>
    <mergeCell ref="C32:I32"/>
    <mergeCell ref="J32:M32"/>
    <mergeCell ref="N32:Q32"/>
    <mergeCell ref="R32:U32"/>
    <mergeCell ref="C28:I28"/>
    <mergeCell ref="J28:M28"/>
    <mergeCell ref="N28:Q28"/>
    <mergeCell ref="R28:U28"/>
    <mergeCell ref="C29:I29"/>
    <mergeCell ref="J29:M29"/>
    <mergeCell ref="N29:Q29"/>
    <mergeCell ref="R29:U29"/>
    <mergeCell ref="C26:I26"/>
    <mergeCell ref="J26:M26"/>
    <mergeCell ref="N26:Q26"/>
    <mergeCell ref="R26:U26"/>
    <mergeCell ref="C27:I27"/>
    <mergeCell ref="J27:M27"/>
    <mergeCell ref="N27:Q27"/>
    <mergeCell ref="R27:U27"/>
    <mergeCell ref="C25:I25"/>
    <mergeCell ref="J25:M25"/>
    <mergeCell ref="N25:Q25"/>
    <mergeCell ref="R25:U25"/>
    <mergeCell ref="B20:V20"/>
    <mergeCell ref="B5:V5"/>
    <mergeCell ref="B16:V16"/>
    <mergeCell ref="C24:I24"/>
    <mergeCell ref="J24:M24"/>
    <mergeCell ref="N24:Q24"/>
    <mergeCell ref="R24:U24"/>
    <mergeCell ref="B10:V10"/>
    <mergeCell ref="K6:N6"/>
    <mergeCell ref="C8:I8"/>
    <mergeCell ref="J8:M8"/>
    <mergeCell ref="N8:Q8"/>
    <mergeCell ref="R8:U8"/>
    <mergeCell ref="C7:I7"/>
    <mergeCell ref="J7:M7"/>
    <mergeCell ref="N7:Q7"/>
    <mergeCell ref="R7:U7"/>
  </mergeCells>
  <pageMargins left="0.39370078740157483" right="0.19685039370078741" top="0.19685039370078741" bottom="0.19685039370078741" header="0.31496062992125984" footer="0.31496062992125984"/>
  <pageSetup paperSize="9"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55"/>
  <sheetViews>
    <sheetView workbookViewId="0">
      <selection activeCell="E16" sqref="E16"/>
    </sheetView>
  </sheetViews>
  <sheetFormatPr defaultRowHeight="12.75" x14ac:dyDescent="0.2"/>
  <cols>
    <col min="1" max="1" width="9.140625" style="6"/>
    <col min="2" max="2" width="25.85546875" style="6" bestFit="1" customWidth="1"/>
    <col min="3" max="3" width="9.5703125" style="6" customWidth="1"/>
    <col min="4" max="4" width="6.42578125" style="6" bestFit="1" customWidth="1"/>
    <col min="5" max="5" width="7.140625" style="6" bestFit="1" customWidth="1"/>
    <col min="6" max="7" width="6.42578125" style="6" bestFit="1" customWidth="1"/>
    <col min="8" max="8" width="3.85546875" style="116" customWidth="1"/>
    <col min="9" max="9" width="25.85546875" style="6" bestFit="1" customWidth="1"/>
    <col min="10" max="10" width="9.28515625" style="6" customWidth="1"/>
    <col min="11" max="11" width="7.7109375" style="6" bestFit="1" customWidth="1"/>
    <col min="12" max="12" width="7.140625" style="6" bestFit="1" customWidth="1"/>
    <col min="13" max="14" width="6.42578125" style="6" bestFit="1" customWidth="1"/>
    <col min="15" max="15" width="4" style="6" customWidth="1"/>
    <col min="16" max="16" width="10.42578125" style="6" bestFit="1" customWidth="1"/>
    <col min="17" max="17" width="12" style="6" bestFit="1" customWidth="1"/>
    <col min="18" max="20" width="16.42578125" style="6" customWidth="1"/>
    <col min="21" max="16384" width="9.140625" style="6"/>
  </cols>
  <sheetData>
    <row r="3" spans="2:20" ht="19.5" thickBot="1" x14ac:dyDescent="0.35">
      <c r="B3" s="299" t="s">
        <v>727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130"/>
      <c r="P3" s="130"/>
      <c r="Q3" s="130"/>
      <c r="R3" s="130"/>
      <c r="S3" s="130"/>
      <c r="T3" s="130"/>
    </row>
    <row r="4" spans="2:20" s="107" customFormat="1" ht="19.5" thickBot="1" x14ac:dyDescent="0.35">
      <c r="B4" s="296" t="s">
        <v>718</v>
      </c>
      <c r="C4" s="297"/>
      <c r="D4" s="297"/>
      <c r="E4" s="297"/>
      <c r="F4" s="297"/>
      <c r="G4" s="298"/>
      <c r="H4" s="131"/>
      <c r="I4" s="296" t="s">
        <v>719</v>
      </c>
      <c r="J4" s="297"/>
      <c r="K4" s="297"/>
      <c r="L4" s="297"/>
      <c r="M4" s="297"/>
      <c r="N4" s="298"/>
      <c r="O4" s="110"/>
      <c r="P4" s="300" t="s">
        <v>838</v>
      </c>
      <c r="Q4" s="301"/>
      <c r="R4" s="301"/>
      <c r="S4" s="301"/>
      <c r="T4" s="301"/>
    </row>
    <row r="5" spans="2:20" x14ac:dyDescent="0.2">
      <c r="B5" s="111"/>
      <c r="C5" s="108"/>
      <c r="D5" s="108"/>
      <c r="E5" s="108"/>
      <c r="F5" s="108"/>
      <c r="G5" s="112"/>
      <c r="H5" s="117"/>
      <c r="I5" s="111"/>
      <c r="J5" s="108"/>
      <c r="K5" s="108"/>
      <c r="L5" s="108"/>
      <c r="M5" s="108"/>
      <c r="N5" s="112"/>
      <c r="P5" s="109" t="s">
        <v>734</v>
      </c>
      <c r="Q5" s="100" t="s">
        <v>731</v>
      </c>
      <c r="R5" s="100" t="s">
        <v>732</v>
      </c>
      <c r="S5" s="100" t="s">
        <v>733</v>
      </c>
      <c r="T5" s="125" t="s">
        <v>656</v>
      </c>
    </row>
    <row r="6" spans="2:20" s="123" customFormat="1" x14ac:dyDescent="0.2">
      <c r="B6" s="293" t="s">
        <v>723</v>
      </c>
      <c r="C6" s="294"/>
      <c r="D6" s="294"/>
      <c r="E6" s="294"/>
      <c r="F6" s="294"/>
      <c r="G6" s="295"/>
      <c r="H6" s="121"/>
      <c r="I6" s="293" t="s">
        <v>723</v>
      </c>
      <c r="J6" s="294"/>
      <c r="K6" s="294"/>
      <c r="L6" s="294"/>
      <c r="M6" s="294"/>
      <c r="N6" s="295"/>
      <c r="P6" s="95" t="s">
        <v>647</v>
      </c>
      <c r="Q6" s="54" t="s">
        <v>654</v>
      </c>
      <c r="R6" s="126">
        <f>'Одобренные ставки'!B12/100</f>
        <v>8.5000000000000006E-2</v>
      </c>
      <c r="S6" s="126">
        <f>R6</f>
        <v>8.5000000000000006E-2</v>
      </c>
      <c r="T6" s="127">
        <f>S6-R6</f>
        <v>0</v>
      </c>
    </row>
    <row r="7" spans="2:20" ht="13.5" thickBot="1" x14ac:dyDescent="0.25">
      <c r="B7" s="111"/>
      <c r="C7" s="108"/>
      <c r="D7" s="108"/>
      <c r="E7" s="108"/>
      <c r="F7" s="108"/>
      <c r="G7" s="112"/>
      <c r="H7" s="117"/>
      <c r="I7" s="111"/>
      <c r="J7" s="108"/>
      <c r="K7" s="108"/>
      <c r="L7" s="108"/>
      <c r="M7" s="108"/>
      <c r="N7" s="112"/>
      <c r="P7" s="95" t="s">
        <v>648</v>
      </c>
      <c r="Q7" s="54" t="s">
        <v>654</v>
      </c>
      <c r="R7" s="126">
        <f>'Одобренные ставки'!C12/100</f>
        <v>9.5000000000000001E-2</v>
      </c>
      <c r="S7" s="126">
        <v>0.09</v>
      </c>
      <c r="T7" s="127">
        <f t="shared" ref="T7:T12" si="0">S7-R7</f>
        <v>-5.0000000000000044E-3</v>
      </c>
    </row>
    <row r="8" spans="2:20" x14ac:dyDescent="0.2">
      <c r="B8" s="102" t="s">
        <v>720</v>
      </c>
      <c r="C8" s="103">
        <f>'ТОП-10 и базовый уровень'!C7/100</f>
        <v>9.8740000000000008E-2</v>
      </c>
      <c r="D8" s="108"/>
      <c r="E8" s="108"/>
      <c r="F8" s="108"/>
      <c r="G8" s="112"/>
      <c r="H8" s="117"/>
      <c r="I8" s="102" t="s">
        <v>720</v>
      </c>
      <c r="J8" s="103">
        <f>MAX('Одобренные ставки'!Q13:T13)/100</f>
        <v>0.115</v>
      </c>
      <c r="K8" s="108"/>
      <c r="L8" s="108"/>
      <c r="M8" s="108"/>
      <c r="N8" s="112"/>
      <c r="P8" s="95" t="s">
        <v>649</v>
      </c>
      <c r="Q8" s="54" t="s">
        <v>654</v>
      </c>
      <c r="R8" s="126">
        <f>'Одобренные ставки'!D12/100</f>
        <v>0.105</v>
      </c>
      <c r="S8" s="126">
        <v>9.5000000000000001E-2</v>
      </c>
      <c r="T8" s="127">
        <f t="shared" si="0"/>
        <v>-9.999999999999995E-3</v>
      </c>
    </row>
    <row r="9" spans="2:20" x14ac:dyDescent="0.2">
      <c r="B9" s="95" t="s">
        <v>721</v>
      </c>
      <c r="C9" s="94">
        <f>'ТОП-10 и базовый уровень'!D3</f>
        <v>-1.8499999999999873E-3</v>
      </c>
      <c r="D9" s="108"/>
      <c r="E9" s="108"/>
      <c r="F9" s="108"/>
      <c r="G9" s="112"/>
      <c r="H9" s="117"/>
      <c r="I9" s="95" t="s">
        <v>721</v>
      </c>
      <c r="J9" s="104">
        <v>0</v>
      </c>
      <c r="K9" s="108"/>
      <c r="L9" s="108"/>
      <c r="M9" s="108"/>
      <c r="N9" s="112"/>
      <c r="P9" s="95" t="s">
        <v>650</v>
      </c>
      <c r="Q9" s="54" t="s">
        <v>655</v>
      </c>
      <c r="R9" s="126">
        <f>'Одобренные ставки'!Q13/100</f>
        <v>0.115</v>
      </c>
      <c r="S9" s="126">
        <v>0.11</v>
      </c>
      <c r="T9" s="127">
        <f t="shared" si="0"/>
        <v>-5.0000000000000044E-3</v>
      </c>
    </row>
    <row r="10" spans="2:20" ht="13.5" thickBot="1" x14ac:dyDescent="0.25">
      <c r="B10" s="96" t="s">
        <v>722</v>
      </c>
      <c r="C10" s="98">
        <f>'ТОП-10 и базовый уровень'!D4</f>
        <v>-4.2999999999999262E-4</v>
      </c>
      <c r="D10" s="108"/>
      <c r="E10" s="108"/>
      <c r="F10" s="108"/>
      <c r="G10" s="112"/>
      <c r="H10" s="117"/>
      <c r="I10" s="96" t="s">
        <v>722</v>
      </c>
      <c r="J10" s="105">
        <v>0</v>
      </c>
      <c r="K10" s="108"/>
      <c r="L10" s="108"/>
      <c r="M10" s="108"/>
      <c r="N10" s="112"/>
      <c r="P10" s="95" t="s">
        <v>651</v>
      </c>
      <c r="Q10" s="54" t="s">
        <v>655</v>
      </c>
      <c r="R10" s="126">
        <f>'Одобренные ставки'!R13/100</f>
        <v>0.115</v>
      </c>
      <c r="S10" s="126">
        <v>0.11</v>
      </c>
      <c r="T10" s="127">
        <f t="shared" si="0"/>
        <v>-5.0000000000000044E-3</v>
      </c>
    </row>
    <row r="11" spans="2:20" x14ac:dyDescent="0.2">
      <c r="B11" s="111"/>
      <c r="C11" s="108"/>
      <c r="D11" s="108"/>
      <c r="E11" s="108"/>
      <c r="F11" s="108"/>
      <c r="G11" s="112"/>
      <c r="H11" s="117"/>
      <c r="I11" s="111"/>
      <c r="J11" s="108"/>
      <c r="K11" s="108"/>
      <c r="L11" s="108"/>
      <c r="M11" s="108"/>
      <c r="N11" s="112"/>
      <c r="P11" s="95" t="s">
        <v>652</v>
      </c>
      <c r="Q11" s="54" t="s">
        <v>655</v>
      </c>
      <c r="R11" s="126">
        <f>'Одобренные ставки'!S13/100</f>
        <v>0.115</v>
      </c>
      <c r="S11" s="126">
        <v>0.11</v>
      </c>
      <c r="T11" s="127">
        <f t="shared" si="0"/>
        <v>-5.0000000000000044E-3</v>
      </c>
    </row>
    <row r="12" spans="2:20" ht="13.5" thickBot="1" x14ac:dyDescent="0.25">
      <c r="B12" s="111"/>
      <c r="C12" s="108"/>
      <c r="D12" s="108"/>
      <c r="E12" s="108"/>
      <c r="F12" s="108"/>
      <c r="G12" s="112"/>
      <c r="H12" s="117"/>
      <c r="I12" s="111"/>
      <c r="J12" s="108"/>
      <c r="K12" s="108"/>
      <c r="L12" s="108"/>
      <c r="M12" s="108"/>
      <c r="N12" s="112"/>
      <c r="P12" s="96" t="s">
        <v>653</v>
      </c>
      <c r="Q12" s="58" t="s">
        <v>655</v>
      </c>
      <c r="R12" s="128">
        <f>'Одобренные ставки'!T13/100</f>
        <v>0.11</v>
      </c>
      <c r="S12" s="128">
        <f>R12</f>
        <v>0.11</v>
      </c>
      <c r="T12" s="129">
        <f t="shared" si="0"/>
        <v>0</v>
      </c>
    </row>
    <row r="13" spans="2:20" s="123" customFormat="1" x14ac:dyDescent="0.2">
      <c r="B13" s="293" t="s">
        <v>724</v>
      </c>
      <c r="C13" s="294"/>
      <c r="D13" s="294"/>
      <c r="E13" s="294"/>
      <c r="F13" s="294"/>
      <c r="G13" s="295"/>
      <c r="H13" s="122"/>
      <c r="I13" s="293" t="s">
        <v>724</v>
      </c>
      <c r="J13" s="294"/>
      <c r="K13" s="294"/>
      <c r="L13" s="294"/>
      <c r="M13" s="294"/>
      <c r="N13" s="295"/>
    </row>
    <row r="14" spans="2:20" ht="13.5" thickBot="1" x14ac:dyDescent="0.25">
      <c r="B14" s="111"/>
      <c r="C14" s="108"/>
      <c r="D14" s="108"/>
      <c r="E14" s="108"/>
      <c r="F14" s="108"/>
      <c r="G14" s="112"/>
      <c r="H14" s="117"/>
      <c r="I14" s="111"/>
      <c r="J14" s="108"/>
      <c r="K14" s="108"/>
      <c r="L14" s="108"/>
      <c r="M14" s="108"/>
      <c r="N14" s="112"/>
    </row>
    <row r="15" spans="2:20" s="106" customFormat="1" ht="39" thickBot="1" x14ac:dyDescent="0.3">
      <c r="B15" s="99"/>
      <c r="C15" s="100" t="s">
        <v>725</v>
      </c>
      <c r="D15" s="100" t="s">
        <v>596</v>
      </c>
      <c r="E15" s="100" t="s">
        <v>611</v>
      </c>
      <c r="F15" s="100" t="s">
        <v>597</v>
      </c>
      <c r="G15" s="101" t="s">
        <v>598</v>
      </c>
      <c r="H15" s="118"/>
      <c r="I15" s="99"/>
      <c r="J15" s="100" t="s">
        <v>725</v>
      </c>
      <c r="K15" s="100" t="s">
        <v>596</v>
      </c>
      <c r="L15" s="100" t="s">
        <v>611</v>
      </c>
      <c r="M15" s="100" t="s">
        <v>597</v>
      </c>
      <c r="N15" s="101" t="s">
        <v>598</v>
      </c>
      <c r="P15" s="300" t="s">
        <v>839</v>
      </c>
      <c r="Q15" s="301"/>
      <c r="R15" s="301"/>
      <c r="S15" s="301"/>
      <c r="T15" s="301"/>
    </row>
    <row r="16" spans="2:20" x14ac:dyDescent="0.2">
      <c r="B16" s="95" t="s">
        <v>720</v>
      </c>
      <c r="C16" s="93">
        <f>'ТОП-10 и базовый уровень'!G9/100</f>
        <v>5.9950000000000003E-2</v>
      </c>
      <c r="D16" s="93">
        <f>'ТОП-10 и базовый уровень'!H9/100</f>
        <v>9.1469999999999996E-2</v>
      </c>
      <c r="E16" s="93">
        <f>'ТОП-10 и базовый уровень'!I9/100</f>
        <v>0.10477</v>
      </c>
      <c r="F16" s="93">
        <f>'ТОП-10 и базовый уровень'!J9/100</f>
        <v>0.11268</v>
      </c>
      <c r="G16" s="94">
        <f>'ТОП-10 и базовый уровень'!K9/100</f>
        <v>0.11202999999999999</v>
      </c>
      <c r="H16" s="117"/>
      <c r="I16" s="95" t="s">
        <v>729</v>
      </c>
      <c r="J16" s="93">
        <v>1E-3</v>
      </c>
      <c r="K16" s="93">
        <f>'Одобренные ставки'!C12/100</f>
        <v>9.5000000000000001E-2</v>
      </c>
      <c r="L16" s="93">
        <f>'Одобренные ставки'!D12/100</f>
        <v>0.105</v>
      </c>
      <c r="M16" s="93">
        <f>'Одобренные ставки'!Q13/100</f>
        <v>0.115</v>
      </c>
      <c r="N16" s="94">
        <f>'Одобренные ставки'!S13/100</f>
        <v>0.115</v>
      </c>
      <c r="P16" s="109" t="s">
        <v>734</v>
      </c>
      <c r="Q16" s="100" t="s">
        <v>731</v>
      </c>
      <c r="R16" s="100" t="s">
        <v>732</v>
      </c>
      <c r="S16" s="100" t="s">
        <v>733</v>
      </c>
      <c r="T16" s="125" t="s">
        <v>656</v>
      </c>
    </row>
    <row r="17" spans="2:20" x14ac:dyDescent="0.2">
      <c r="B17" s="95" t="s">
        <v>625</v>
      </c>
      <c r="C17" s="93">
        <f>'ТОП-10 и базовый уровень'!G18/100</f>
        <v>2.0099999999999962E-3</v>
      </c>
      <c r="D17" s="93">
        <f>'ТОП-10 и базовый уровень'!H18/100</f>
        <v>2.9499999999999995E-3</v>
      </c>
      <c r="E17" s="93">
        <f>'ТОП-10 и базовый уровень'!I18/100</f>
        <v>3.2000000000000028E-3</v>
      </c>
      <c r="F17" s="93">
        <f>'ТОП-10 и базовый уровень'!J18/100</f>
        <v>2.4199999999999912E-3</v>
      </c>
      <c r="G17" s="94">
        <f>'ТОП-10 и базовый уровень'!K18/100</f>
        <v>5.530000000000008E-3</v>
      </c>
      <c r="H17" s="117"/>
      <c r="I17" s="95" t="s">
        <v>625</v>
      </c>
      <c r="J17" s="93">
        <v>0</v>
      </c>
      <c r="K17" s="93">
        <v>0</v>
      </c>
      <c r="L17" s="93">
        <v>0</v>
      </c>
      <c r="M17" s="93">
        <v>0</v>
      </c>
      <c r="N17" s="94">
        <v>0</v>
      </c>
      <c r="P17" s="95" t="s">
        <v>647</v>
      </c>
      <c r="Q17" s="54" t="s">
        <v>654</v>
      </c>
      <c r="R17" s="126">
        <f>'Одобренные ставки'!B18/100</f>
        <v>1E-3</v>
      </c>
      <c r="S17" s="126">
        <f>R17</f>
        <v>1E-3</v>
      </c>
      <c r="T17" s="127">
        <f>S17-R17</f>
        <v>0</v>
      </c>
    </row>
    <row r="18" spans="2:20" ht="13.5" thickBot="1" x14ac:dyDescent="0.25">
      <c r="B18" s="96" t="s">
        <v>711</v>
      </c>
      <c r="C18" s="97">
        <f>'ТОП-10 и базовый уровень'!G19/100</f>
        <v>-1.4300000000000068E-3</v>
      </c>
      <c r="D18" s="97">
        <f>'ТОП-10 и базовый уровень'!H19/100</f>
        <v>2.8999999999999913E-4</v>
      </c>
      <c r="E18" s="97">
        <f>'ТОП-10 и базовый уровень'!I19/100</f>
        <v>-1.7099999999999936E-3</v>
      </c>
      <c r="F18" s="97">
        <f>'ТОП-10 и базовый уровень'!J19/100</f>
        <v>-3.2000000000000028E-3</v>
      </c>
      <c r="G18" s="98">
        <f>'ТОП-10 и базовый уровень'!K19/100</f>
        <v>-1.2400000000000056E-3</v>
      </c>
      <c r="H18" s="117"/>
      <c r="I18" s="96" t="s">
        <v>711</v>
      </c>
      <c r="J18" s="97">
        <v>0</v>
      </c>
      <c r="K18" s="97">
        <v>0</v>
      </c>
      <c r="L18" s="97">
        <v>0</v>
      </c>
      <c r="M18" s="97">
        <v>0</v>
      </c>
      <c r="N18" s="98">
        <v>0</v>
      </c>
      <c r="P18" s="95" t="s">
        <v>648</v>
      </c>
      <c r="Q18" s="54" t="s">
        <v>654</v>
      </c>
      <c r="R18" s="126">
        <f>'Одобренные ставки'!C18/100</f>
        <v>1.7500000000000002E-2</v>
      </c>
      <c r="S18" s="126">
        <v>0.01</v>
      </c>
      <c r="T18" s="127">
        <f t="shared" ref="T18:T23" si="1">S18-R18</f>
        <v>-7.5000000000000015E-3</v>
      </c>
    </row>
    <row r="19" spans="2:20" x14ac:dyDescent="0.2">
      <c r="B19" s="111"/>
      <c r="C19" s="84"/>
      <c r="D19" s="84"/>
      <c r="E19" s="84"/>
      <c r="F19" s="84"/>
      <c r="G19" s="124"/>
      <c r="H19" s="117"/>
      <c r="I19" s="111"/>
      <c r="J19" s="84"/>
      <c r="K19" s="84"/>
      <c r="L19" s="84"/>
      <c r="M19" s="84"/>
      <c r="N19" s="124"/>
      <c r="P19" s="95" t="s">
        <v>649</v>
      </c>
      <c r="Q19" s="54" t="s">
        <v>654</v>
      </c>
      <c r="R19" s="126">
        <f>'Одобренные ставки'!D18/100</f>
        <v>0.02</v>
      </c>
      <c r="S19" s="126">
        <v>1.2500000000000001E-2</v>
      </c>
      <c r="T19" s="127">
        <f t="shared" si="1"/>
        <v>-7.4999999999999997E-3</v>
      </c>
    </row>
    <row r="20" spans="2:20" x14ac:dyDescent="0.2">
      <c r="B20" s="111"/>
      <c r="C20" s="84"/>
      <c r="D20" s="84"/>
      <c r="E20" s="84"/>
      <c r="F20" s="84"/>
      <c r="G20" s="124"/>
      <c r="H20" s="117"/>
      <c r="I20" s="111"/>
      <c r="J20" s="84"/>
      <c r="K20" s="84"/>
      <c r="L20" s="84"/>
      <c r="M20" s="84"/>
      <c r="N20" s="124"/>
      <c r="P20" s="95" t="s">
        <v>650</v>
      </c>
      <c r="Q20" s="54" t="s">
        <v>655</v>
      </c>
      <c r="R20" s="126">
        <f>'Одобренные ставки'!Q19/100</f>
        <v>0.03</v>
      </c>
      <c r="S20" s="126">
        <v>0.02</v>
      </c>
      <c r="T20" s="127">
        <f t="shared" si="1"/>
        <v>-9.9999999999999985E-3</v>
      </c>
    </row>
    <row r="21" spans="2:20" x14ac:dyDescent="0.2">
      <c r="B21" s="111"/>
      <c r="C21" s="84"/>
      <c r="D21" s="84"/>
      <c r="E21" s="84"/>
      <c r="F21" s="84"/>
      <c r="G21" s="124"/>
      <c r="H21" s="117"/>
      <c r="I21" s="111"/>
      <c r="J21" s="84"/>
      <c r="K21" s="84"/>
      <c r="L21" s="84"/>
      <c r="M21" s="84"/>
      <c r="N21" s="124"/>
      <c r="P21" s="95" t="s">
        <v>651</v>
      </c>
      <c r="Q21" s="54" t="s">
        <v>655</v>
      </c>
      <c r="R21" s="126">
        <f>'Одобренные ставки'!Q19/100</f>
        <v>0.03</v>
      </c>
      <c r="S21" s="126">
        <v>0.03</v>
      </c>
      <c r="T21" s="127">
        <f t="shared" si="1"/>
        <v>0</v>
      </c>
    </row>
    <row r="22" spans="2:20" x14ac:dyDescent="0.2">
      <c r="B22" s="111"/>
      <c r="C22" s="84"/>
      <c r="D22" s="84"/>
      <c r="E22" s="84"/>
      <c r="F22" s="84"/>
      <c r="G22" s="124"/>
      <c r="H22" s="117"/>
      <c r="I22" s="111"/>
      <c r="J22" s="84"/>
      <c r="K22" s="84"/>
      <c r="L22" s="84"/>
      <c r="M22" s="84"/>
      <c r="N22" s="124"/>
      <c r="P22" s="95" t="s">
        <v>652</v>
      </c>
      <c r="Q22" s="54" t="s">
        <v>655</v>
      </c>
      <c r="R22" s="126">
        <f>'Одобренные ставки'!Q19/100</f>
        <v>0.03</v>
      </c>
      <c r="S22" s="126">
        <v>0.03</v>
      </c>
      <c r="T22" s="127">
        <f t="shared" si="1"/>
        <v>0</v>
      </c>
    </row>
    <row r="23" spans="2:20" ht="13.5" thickBot="1" x14ac:dyDescent="0.25">
      <c r="B23" s="111"/>
      <c r="C23" s="84"/>
      <c r="D23" s="84"/>
      <c r="E23" s="84"/>
      <c r="F23" s="84"/>
      <c r="G23" s="124"/>
      <c r="H23" s="117"/>
      <c r="I23" s="111"/>
      <c r="J23" s="84"/>
      <c r="K23" s="84"/>
      <c r="L23" s="84"/>
      <c r="M23" s="84"/>
      <c r="N23" s="124"/>
      <c r="P23" s="96" t="s">
        <v>653</v>
      </c>
      <c r="Q23" s="58" t="s">
        <v>655</v>
      </c>
      <c r="R23" s="128">
        <f>'Одобренные ставки'!Q19/100</f>
        <v>0.03</v>
      </c>
      <c r="S23" s="128">
        <v>0.03</v>
      </c>
      <c r="T23" s="129">
        <f t="shared" si="1"/>
        <v>0</v>
      </c>
    </row>
    <row r="24" spans="2:20" x14ac:dyDescent="0.2">
      <c r="B24" s="111"/>
      <c r="C24" s="84"/>
      <c r="D24" s="84"/>
      <c r="E24" s="84"/>
      <c r="F24" s="84"/>
      <c r="G24" s="124"/>
      <c r="H24" s="117"/>
      <c r="I24" s="111"/>
      <c r="J24" s="84"/>
      <c r="K24" s="84"/>
      <c r="L24" s="84"/>
      <c r="M24" s="84"/>
      <c r="N24" s="124"/>
    </row>
    <row r="25" spans="2:20" x14ac:dyDescent="0.2">
      <c r="B25" s="111"/>
      <c r="C25" s="84"/>
      <c r="D25" s="84"/>
      <c r="E25" s="84"/>
      <c r="F25" s="84"/>
      <c r="G25" s="124"/>
      <c r="H25" s="117"/>
      <c r="I25" s="111"/>
      <c r="J25" s="84"/>
      <c r="K25" s="84"/>
      <c r="L25" s="84"/>
      <c r="M25" s="84"/>
      <c r="N25" s="124"/>
    </row>
    <row r="26" spans="2:20" x14ac:dyDescent="0.2">
      <c r="B26" s="111"/>
      <c r="C26" s="84"/>
      <c r="D26" s="84"/>
      <c r="E26" s="84"/>
      <c r="F26" s="84"/>
      <c r="G26" s="124"/>
      <c r="H26" s="117"/>
      <c r="I26" s="111"/>
      <c r="J26" s="84"/>
      <c r="K26" s="84"/>
      <c r="L26" s="84"/>
      <c r="M26" s="84"/>
      <c r="N26" s="124"/>
    </row>
    <row r="27" spans="2:20" x14ac:dyDescent="0.2">
      <c r="B27" s="111"/>
      <c r="C27" s="84"/>
      <c r="D27" s="84"/>
      <c r="E27" s="84"/>
      <c r="F27" s="84"/>
      <c r="G27" s="124"/>
      <c r="H27" s="117"/>
      <c r="I27" s="111"/>
      <c r="J27" s="84"/>
      <c r="K27" s="84"/>
      <c r="L27" s="84"/>
      <c r="M27" s="84"/>
      <c r="N27" s="124"/>
    </row>
    <row r="28" spans="2:20" x14ac:dyDescent="0.2">
      <c r="B28" s="111"/>
      <c r="C28" s="84"/>
      <c r="D28" s="84"/>
      <c r="E28" s="84"/>
      <c r="F28" s="84"/>
      <c r="G28" s="124"/>
      <c r="H28" s="117"/>
      <c r="I28" s="111"/>
      <c r="J28" s="84"/>
      <c r="K28" s="84"/>
      <c r="L28" s="84"/>
      <c r="M28" s="84"/>
      <c r="N28" s="124"/>
    </row>
    <row r="29" spans="2:20" x14ac:dyDescent="0.2">
      <c r="B29" s="111"/>
      <c r="C29" s="84"/>
      <c r="D29" s="84"/>
      <c r="E29" s="84"/>
      <c r="F29" s="84"/>
      <c r="G29" s="124"/>
      <c r="H29" s="117"/>
      <c r="I29" s="111"/>
      <c r="J29" s="84"/>
      <c r="K29" s="84"/>
      <c r="L29" s="84"/>
      <c r="M29" s="84"/>
      <c r="N29" s="124"/>
    </row>
    <row r="30" spans="2:20" x14ac:dyDescent="0.2">
      <c r="B30" s="111"/>
      <c r="C30" s="84"/>
      <c r="D30" s="84"/>
      <c r="E30" s="84"/>
      <c r="F30" s="84"/>
      <c r="G30" s="124"/>
      <c r="H30" s="117"/>
      <c r="I30" s="111"/>
      <c r="J30" s="84"/>
      <c r="K30" s="84"/>
      <c r="L30" s="84"/>
      <c r="M30" s="84"/>
      <c r="N30" s="124"/>
    </row>
    <row r="31" spans="2:20" x14ac:dyDescent="0.2">
      <c r="B31" s="111"/>
      <c r="C31" s="84"/>
      <c r="D31" s="84"/>
      <c r="E31" s="84"/>
      <c r="F31" s="84"/>
      <c r="G31" s="124"/>
      <c r="H31" s="117"/>
      <c r="I31" s="111"/>
      <c r="J31" s="84"/>
      <c r="K31" s="84"/>
      <c r="L31" s="84"/>
      <c r="M31" s="84"/>
      <c r="N31" s="124"/>
    </row>
    <row r="32" spans="2:20" x14ac:dyDescent="0.2">
      <c r="B32" s="111"/>
      <c r="C32" s="108"/>
      <c r="D32" s="108"/>
      <c r="E32" s="108"/>
      <c r="F32" s="108"/>
      <c r="G32" s="112"/>
      <c r="H32" s="117"/>
      <c r="I32" s="111"/>
      <c r="J32" s="108"/>
      <c r="K32" s="108"/>
      <c r="L32" s="108"/>
      <c r="M32" s="108"/>
      <c r="N32" s="112"/>
    </row>
    <row r="33" spans="2:14" x14ac:dyDescent="0.2">
      <c r="B33" s="111"/>
      <c r="C33" s="108"/>
      <c r="D33" s="108"/>
      <c r="E33" s="108"/>
      <c r="F33" s="108"/>
      <c r="G33" s="112"/>
      <c r="H33" s="117"/>
      <c r="I33" s="111"/>
      <c r="J33" s="108"/>
      <c r="K33" s="108"/>
      <c r="L33" s="108"/>
      <c r="M33" s="108"/>
      <c r="N33" s="112"/>
    </row>
    <row r="34" spans="2:14" x14ac:dyDescent="0.2">
      <c r="B34" s="111"/>
      <c r="C34" s="108"/>
      <c r="D34" s="108"/>
      <c r="E34" s="108"/>
      <c r="F34" s="108"/>
      <c r="G34" s="112"/>
      <c r="H34" s="117"/>
      <c r="I34" s="111"/>
      <c r="J34" s="108"/>
      <c r="K34" s="108"/>
      <c r="L34" s="108"/>
      <c r="M34" s="108"/>
      <c r="N34" s="112"/>
    </row>
    <row r="35" spans="2:14" s="123" customFormat="1" x14ac:dyDescent="0.2">
      <c r="B35" s="293" t="s">
        <v>726</v>
      </c>
      <c r="C35" s="294"/>
      <c r="D35" s="294"/>
      <c r="E35" s="294"/>
      <c r="F35" s="294"/>
      <c r="G35" s="295"/>
      <c r="H35" s="122"/>
      <c r="I35" s="293" t="s">
        <v>726</v>
      </c>
      <c r="J35" s="294"/>
      <c r="K35" s="294"/>
      <c r="L35" s="294"/>
      <c r="M35" s="294"/>
      <c r="N35" s="295"/>
    </row>
    <row r="36" spans="2:14" ht="13.5" thickBot="1" x14ac:dyDescent="0.25">
      <c r="B36" s="111"/>
      <c r="C36" s="108"/>
      <c r="D36" s="108"/>
      <c r="E36" s="108"/>
      <c r="F36" s="108"/>
      <c r="G36" s="112"/>
      <c r="H36" s="117"/>
      <c r="I36" s="111"/>
      <c r="J36" s="108"/>
      <c r="K36" s="108"/>
      <c r="L36" s="108"/>
      <c r="M36" s="108"/>
      <c r="N36" s="112"/>
    </row>
    <row r="37" spans="2:14" s="106" customFormat="1" ht="25.5" x14ac:dyDescent="0.25">
      <c r="B37" s="109"/>
      <c r="C37" s="100" t="s">
        <v>725</v>
      </c>
      <c r="D37" s="100" t="s">
        <v>596</v>
      </c>
      <c r="E37" s="100" t="s">
        <v>611</v>
      </c>
      <c r="F37" s="100" t="s">
        <v>612</v>
      </c>
      <c r="G37" s="101" t="s">
        <v>598</v>
      </c>
      <c r="H37" s="118"/>
      <c r="I37" s="109"/>
      <c r="J37" s="100" t="s">
        <v>725</v>
      </c>
      <c r="K37" s="100" t="s">
        <v>596</v>
      </c>
      <c r="L37" s="100" t="s">
        <v>611</v>
      </c>
      <c r="M37" s="100" t="s">
        <v>612</v>
      </c>
      <c r="N37" s="101" t="s">
        <v>598</v>
      </c>
    </row>
    <row r="38" spans="2:14" ht="13.5" thickBot="1" x14ac:dyDescent="0.25">
      <c r="B38" s="95" t="s">
        <v>728</v>
      </c>
      <c r="C38" s="93">
        <f>'3194-У рубли'!D4</f>
        <v>2.6554880636604775E-2</v>
      </c>
      <c r="D38" s="93">
        <f>'3194-У рубли'!E4</f>
        <v>8.5851006711409369E-2</v>
      </c>
      <c r="E38" s="93">
        <f>'3194-У рубли'!F4</f>
        <v>9.9566055276381918E-2</v>
      </c>
      <c r="F38" s="93">
        <f>'3194-У рубли'!G4</f>
        <v>0.1098468942731279</v>
      </c>
      <c r="G38" s="94">
        <f>'3194-У рубли'!H4</f>
        <v>0.11503758620689669</v>
      </c>
      <c r="H38" s="119"/>
      <c r="I38" s="96" t="s">
        <v>729</v>
      </c>
      <c r="J38" s="97">
        <f>J16</f>
        <v>1E-3</v>
      </c>
      <c r="K38" s="97">
        <f t="shared" ref="K38:N38" si="2">K16</f>
        <v>9.5000000000000001E-2</v>
      </c>
      <c r="L38" s="97">
        <f t="shared" si="2"/>
        <v>0.105</v>
      </c>
      <c r="M38" s="97">
        <f t="shared" si="2"/>
        <v>0.115</v>
      </c>
      <c r="N38" s="98">
        <f t="shared" si="2"/>
        <v>0.115</v>
      </c>
    </row>
    <row r="39" spans="2:14" ht="13.5" thickBot="1" x14ac:dyDescent="0.25">
      <c r="B39" s="96" t="s">
        <v>615</v>
      </c>
      <c r="C39" s="97">
        <f>'3194-У рубли'!D5</f>
        <v>8.3000000000000004E-2</v>
      </c>
      <c r="D39" s="97">
        <f>'3194-У рубли'!E5</f>
        <v>0.13011</v>
      </c>
      <c r="E39" s="97">
        <f>'3194-У рубли'!F5</f>
        <v>0.20710000000000001</v>
      </c>
      <c r="F39" s="97">
        <f>'3194-У рубли'!G5</f>
        <v>0.15499000000000002</v>
      </c>
      <c r="G39" s="98">
        <f>'3194-У рубли'!H5</f>
        <v>0.15509999999999999</v>
      </c>
      <c r="H39" s="119"/>
      <c r="I39" s="111"/>
      <c r="J39" s="108"/>
      <c r="K39" s="108"/>
      <c r="L39" s="108"/>
      <c r="M39" s="108"/>
      <c r="N39" s="112"/>
    </row>
    <row r="40" spans="2:14" x14ac:dyDescent="0.2">
      <c r="B40" s="111"/>
      <c r="C40" s="108"/>
      <c r="D40" s="108"/>
      <c r="E40" s="108"/>
      <c r="F40" s="108"/>
      <c r="G40" s="112"/>
      <c r="H40" s="117"/>
      <c r="I40" s="111"/>
      <c r="J40" s="108"/>
      <c r="K40" s="108"/>
      <c r="L40" s="108"/>
      <c r="M40" s="108"/>
      <c r="N40" s="112"/>
    </row>
    <row r="41" spans="2:14" x14ac:dyDescent="0.2">
      <c r="B41" s="111"/>
      <c r="C41" s="108"/>
      <c r="D41" s="108"/>
      <c r="E41" s="108"/>
      <c r="F41" s="108"/>
      <c r="G41" s="112"/>
      <c r="H41" s="117"/>
      <c r="I41" s="111"/>
      <c r="J41" s="108"/>
      <c r="K41" s="108"/>
      <c r="L41" s="108"/>
      <c r="M41" s="108"/>
      <c r="N41" s="112"/>
    </row>
    <row r="42" spans="2:14" x14ac:dyDescent="0.2">
      <c r="B42" s="111"/>
      <c r="C42" s="108"/>
      <c r="D42" s="108"/>
      <c r="E42" s="108"/>
      <c r="F42" s="108"/>
      <c r="G42" s="112"/>
      <c r="H42" s="117"/>
      <c r="I42" s="111"/>
      <c r="J42" s="108"/>
      <c r="K42" s="108"/>
      <c r="L42" s="108"/>
      <c r="M42" s="108"/>
      <c r="N42" s="112"/>
    </row>
    <row r="43" spans="2:14" x14ac:dyDescent="0.2">
      <c r="B43" s="111"/>
      <c r="C43" s="108"/>
      <c r="D43" s="108"/>
      <c r="E43" s="108"/>
      <c r="F43" s="108"/>
      <c r="G43" s="112"/>
      <c r="H43" s="117"/>
      <c r="I43" s="111"/>
      <c r="J43" s="108"/>
      <c r="K43" s="108"/>
      <c r="L43" s="108"/>
      <c r="M43" s="108"/>
      <c r="N43" s="112"/>
    </row>
    <row r="44" spans="2:14" x14ac:dyDescent="0.2">
      <c r="B44" s="111"/>
      <c r="C44" s="108"/>
      <c r="D44" s="108"/>
      <c r="E44" s="108"/>
      <c r="F44" s="108"/>
      <c r="G44" s="112"/>
      <c r="H44" s="117"/>
      <c r="I44" s="111"/>
      <c r="J44" s="108"/>
      <c r="K44" s="108"/>
      <c r="L44" s="108"/>
      <c r="M44" s="108"/>
      <c r="N44" s="112"/>
    </row>
    <row r="45" spans="2:14" x14ac:dyDescent="0.2">
      <c r="B45" s="111"/>
      <c r="C45" s="108"/>
      <c r="D45" s="108"/>
      <c r="E45" s="108"/>
      <c r="F45" s="108"/>
      <c r="G45" s="112"/>
      <c r="H45" s="117"/>
      <c r="I45" s="111"/>
      <c r="J45" s="108"/>
      <c r="K45" s="108"/>
      <c r="L45" s="108"/>
      <c r="M45" s="108"/>
      <c r="N45" s="112"/>
    </row>
    <row r="46" spans="2:14" x14ac:dyDescent="0.2">
      <c r="B46" s="111"/>
      <c r="C46" s="108"/>
      <c r="D46" s="108"/>
      <c r="E46" s="108"/>
      <c r="F46" s="108"/>
      <c r="G46" s="112"/>
      <c r="H46" s="117"/>
      <c r="I46" s="111"/>
      <c r="J46" s="108"/>
      <c r="K46" s="108"/>
      <c r="L46" s="108"/>
      <c r="M46" s="108"/>
      <c r="N46" s="112"/>
    </row>
    <row r="47" spans="2:14" x14ac:dyDescent="0.2">
      <c r="B47" s="111"/>
      <c r="C47" s="108"/>
      <c r="D47" s="108"/>
      <c r="E47" s="108"/>
      <c r="F47" s="108"/>
      <c r="G47" s="112"/>
      <c r="H47" s="117"/>
      <c r="I47" s="111"/>
      <c r="J47" s="108"/>
      <c r="K47" s="108"/>
      <c r="L47" s="108"/>
      <c r="M47" s="108"/>
      <c r="N47" s="112"/>
    </row>
    <row r="48" spans="2:14" x14ac:dyDescent="0.2">
      <c r="B48" s="111"/>
      <c r="C48" s="108"/>
      <c r="D48" s="108"/>
      <c r="E48" s="108"/>
      <c r="F48" s="108"/>
      <c r="G48" s="112"/>
      <c r="H48" s="117"/>
      <c r="I48" s="111"/>
      <c r="J48" s="108"/>
      <c r="K48" s="108"/>
      <c r="L48" s="108"/>
      <c r="M48" s="108"/>
      <c r="N48" s="112"/>
    </row>
    <row r="49" spans="2:14" x14ac:dyDescent="0.2">
      <c r="B49" s="111"/>
      <c r="C49" s="108"/>
      <c r="D49" s="108"/>
      <c r="E49" s="108"/>
      <c r="F49" s="108"/>
      <c r="G49" s="112"/>
      <c r="H49" s="117"/>
      <c r="I49" s="111"/>
      <c r="J49" s="108"/>
      <c r="K49" s="108"/>
      <c r="L49" s="108"/>
      <c r="M49" s="108"/>
      <c r="N49" s="112"/>
    </row>
    <row r="50" spans="2:14" x14ac:dyDescent="0.2">
      <c r="B50" s="111"/>
      <c r="C50" s="108"/>
      <c r="D50" s="108"/>
      <c r="E50" s="108"/>
      <c r="F50" s="108"/>
      <c r="G50" s="112"/>
      <c r="H50" s="117"/>
      <c r="I50" s="111"/>
      <c r="J50" s="108"/>
      <c r="K50" s="108"/>
      <c r="L50" s="108"/>
      <c r="M50" s="108"/>
      <c r="N50" s="112"/>
    </row>
    <row r="51" spans="2:14" x14ac:dyDescent="0.2">
      <c r="B51" s="111"/>
      <c r="C51" s="108"/>
      <c r="D51" s="108"/>
      <c r="E51" s="108"/>
      <c r="F51" s="108"/>
      <c r="G51" s="112"/>
      <c r="H51" s="117"/>
      <c r="I51" s="111"/>
      <c r="J51" s="108"/>
      <c r="K51" s="108"/>
      <c r="L51" s="108"/>
      <c r="M51" s="108"/>
      <c r="N51" s="112"/>
    </row>
    <row r="52" spans="2:14" x14ac:dyDescent="0.2">
      <c r="B52" s="111"/>
      <c r="C52" s="108"/>
      <c r="D52" s="108"/>
      <c r="E52" s="108"/>
      <c r="F52" s="108"/>
      <c r="G52" s="112"/>
      <c r="H52" s="117"/>
      <c r="I52" s="111"/>
      <c r="J52" s="108"/>
      <c r="K52" s="108"/>
      <c r="L52" s="108"/>
      <c r="M52" s="108"/>
      <c r="N52" s="112"/>
    </row>
    <row r="53" spans="2:14" x14ac:dyDescent="0.2">
      <c r="B53" s="111"/>
      <c r="C53" s="108"/>
      <c r="D53" s="108"/>
      <c r="E53" s="108"/>
      <c r="F53" s="108"/>
      <c r="G53" s="112"/>
      <c r="H53" s="117"/>
      <c r="I53" s="111"/>
      <c r="J53" s="108"/>
      <c r="K53" s="108"/>
      <c r="L53" s="108"/>
      <c r="M53" s="108"/>
      <c r="N53" s="112"/>
    </row>
    <row r="54" spans="2:14" x14ac:dyDescent="0.2">
      <c r="B54" s="111"/>
      <c r="C54" s="108"/>
      <c r="D54" s="108"/>
      <c r="E54" s="108"/>
      <c r="F54" s="108"/>
      <c r="G54" s="112"/>
      <c r="H54" s="117"/>
      <c r="I54" s="111"/>
      <c r="J54" s="108"/>
      <c r="K54" s="108"/>
      <c r="L54" s="108"/>
      <c r="M54" s="108"/>
      <c r="N54" s="112"/>
    </row>
    <row r="55" spans="2:14" ht="13.5" thickBot="1" x14ac:dyDescent="0.25">
      <c r="B55" s="113"/>
      <c r="C55" s="114"/>
      <c r="D55" s="114"/>
      <c r="E55" s="114"/>
      <c r="F55" s="114"/>
      <c r="G55" s="115"/>
      <c r="H55" s="120"/>
      <c r="I55" s="113"/>
      <c r="J55" s="114"/>
      <c r="K55" s="114"/>
      <c r="L55" s="114"/>
      <c r="M55" s="114"/>
      <c r="N55" s="115"/>
    </row>
  </sheetData>
  <mergeCells count="11">
    <mergeCell ref="P15:T15"/>
    <mergeCell ref="P4:T4"/>
    <mergeCell ref="B6:G6"/>
    <mergeCell ref="I6:N6"/>
    <mergeCell ref="B13:G13"/>
    <mergeCell ref="I13:N13"/>
    <mergeCell ref="B35:G35"/>
    <mergeCell ref="I35:N35"/>
    <mergeCell ref="B4:G4"/>
    <mergeCell ref="I4:N4"/>
    <mergeCell ref="B3:N3"/>
  </mergeCells>
  <pageMargins left="0.19685039370078741" right="0.19685039370078741" top="0.19685039370078741" bottom="0.19685039370078741" header="0.31496062992125984" footer="0.31496062992125984"/>
  <pageSetup paperSize="9"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C5" sqref="C5"/>
    </sheetView>
  </sheetViews>
  <sheetFormatPr defaultRowHeight="15" x14ac:dyDescent="0.25"/>
  <sheetData>
    <row r="1" spans="1:8" ht="25.5" x14ac:dyDescent="0.25">
      <c r="A1" s="5"/>
      <c r="B1" s="40" t="s">
        <v>725</v>
      </c>
      <c r="C1" s="40" t="s">
        <v>596</v>
      </c>
      <c r="D1" s="40" t="s">
        <v>611</v>
      </c>
      <c r="E1" s="40" t="s">
        <v>612</v>
      </c>
      <c r="F1" s="40" t="s">
        <v>598</v>
      </c>
    </row>
    <row r="2" spans="1:8" x14ac:dyDescent="0.25">
      <c r="A2" s="5" t="s">
        <v>730</v>
      </c>
      <c r="B2" s="82">
        <f>Аналитика!C38-Аналитика!J38</f>
        <v>2.5554880636604774E-2</v>
      </c>
      <c r="C2" s="82">
        <f>Аналитика!D38-Аналитика!K38</f>
        <v>-9.1489932885906317E-3</v>
      </c>
      <c r="D2" s="82">
        <f>Аналитика!E38-Аналитика!L38</f>
        <v>-5.4339447236180782E-3</v>
      </c>
      <c r="E2" s="82">
        <f>Аналитика!F38-Аналитика!M38</f>
        <v>-5.1531057268721092E-3</v>
      </c>
      <c r="F2" s="82">
        <f>Аналитика!G38-Аналитика!N38</f>
        <v>3.7586206896686458E-5</v>
      </c>
      <c r="G2" s="73"/>
      <c r="H2" s="73"/>
    </row>
    <row r="3" spans="1:8" x14ac:dyDescent="0.25">
      <c r="A3" s="5" t="s">
        <v>730</v>
      </c>
      <c r="B3" s="82">
        <f>Аналитика!C$16-Аналитика!J$16</f>
        <v>5.8950000000000002E-2</v>
      </c>
      <c r="C3" s="82">
        <f>Аналитика!D$16-Аналитика!K$16</f>
        <v>-3.5300000000000054E-3</v>
      </c>
      <c r="D3" s="82">
        <f>Аналитика!E$16-Аналитика!L$16</f>
        <v>-2.299999999999941E-4</v>
      </c>
      <c r="E3" s="82">
        <f>Аналитика!F$16-Аналитика!M$16</f>
        <v>-2.3200000000000026E-3</v>
      </c>
      <c r="F3" s="82">
        <f>Аналитика!G$16-Аналитика!N$16</f>
        <v>-2.9700000000000143E-3</v>
      </c>
    </row>
    <row r="4" spans="1:8" x14ac:dyDescent="0.25">
      <c r="A4" s="5" t="s">
        <v>735</v>
      </c>
      <c r="B4" s="82">
        <v>1E-3</v>
      </c>
      <c r="C4" s="82">
        <f>Аналитика!$S$7</f>
        <v>0.09</v>
      </c>
      <c r="D4" s="82">
        <f>Аналитика!$S$8</f>
        <v>9.5000000000000001E-2</v>
      </c>
      <c r="E4" s="82">
        <f>Аналитика!$S$10</f>
        <v>0.11</v>
      </c>
      <c r="F4" s="82">
        <f>Аналитика!$S$11</f>
        <v>0.11</v>
      </c>
    </row>
    <row r="5" spans="1:8" x14ac:dyDescent="0.25">
      <c r="A5" s="5" t="s">
        <v>730</v>
      </c>
      <c r="B5" s="82">
        <f>Аналитика!C$38-Расчетный!B4</f>
        <v>2.5554880636604774E-2</v>
      </c>
      <c r="C5" s="82">
        <f>Аналитика!D$38-Расчетный!C4</f>
        <v>-4.1489932885906272E-3</v>
      </c>
      <c r="D5" s="82">
        <f>Аналитика!E$38-Расчетный!D4</f>
        <v>4.5660552763819168E-3</v>
      </c>
      <c r="E5" s="82">
        <f>Аналитика!F$38-Расчетный!E4</f>
        <v>-1.5310572687210477E-4</v>
      </c>
      <c r="F5" s="82">
        <f>Аналитика!G$38-Расчетный!F4</f>
        <v>5.0375862068966909E-3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21"/>
  <sheetViews>
    <sheetView topLeftCell="E4" workbookViewId="0">
      <selection activeCell="Y14" sqref="Y14"/>
    </sheetView>
  </sheetViews>
  <sheetFormatPr defaultRowHeight="15" outlineLevelRow="1" outlineLevelCol="1" x14ac:dyDescent="0.25"/>
  <cols>
    <col min="1" max="1" width="3.140625" customWidth="1"/>
    <col min="2" max="2" width="27.28515625" bestFit="1" customWidth="1"/>
    <col min="3" max="3" width="8" hidden="1" customWidth="1" outlineLevel="1"/>
    <col min="4" max="4" width="11.28515625" bestFit="1" customWidth="1" collapsed="1"/>
    <col min="5" max="5" width="12.42578125" customWidth="1" outlineLevel="1"/>
    <col min="6" max="6" width="6.85546875" bestFit="1" customWidth="1"/>
    <col min="7" max="7" width="10.140625" hidden="1" customWidth="1" outlineLevel="1"/>
    <col min="8" max="8" width="10.140625" style="68" bestFit="1" customWidth="1" collapsed="1"/>
    <col min="9" max="9" width="9.140625" hidden="1" customWidth="1" outlineLevel="1"/>
    <col min="10" max="10" width="3.85546875" customWidth="1" collapsed="1"/>
    <col min="11" max="11" width="16.5703125" customWidth="1"/>
    <col min="12" max="12" width="14.85546875" style="9" customWidth="1"/>
    <col min="13" max="13" width="13.42578125" style="10" customWidth="1"/>
    <col min="14" max="14" width="10.85546875" style="10" bestFit="1" customWidth="1"/>
    <col min="15" max="15" width="8.7109375" style="4" hidden="1" customWidth="1" outlineLevel="1"/>
    <col min="16" max="16" width="9.5703125" style="9" customWidth="1" collapsed="1"/>
    <col min="17" max="17" width="3.85546875" customWidth="1"/>
  </cols>
  <sheetData>
    <row r="1" spans="2:17" hidden="1" outlineLevel="1" x14ac:dyDescent="0.25">
      <c r="B1" s="7"/>
      <c r="C1" s="7"/>
      <c r="D1" s="7"/>
      <c r="E1" s="7"/>
      <c r="F1" s="7"/>
      <c r="G1" s="7"/>
    </row>
    <row r="2" spans="2:17" hidden="1" outlineLevel="1" x14ac:dyDescent="0.25">
      <c r="B2" s="3">
        <v>42397</v>
      </c>
    </row>
    <row r="3" spans="2:17" hidden="1" outlineLevel="1" x14ac:dyDescent="0.25">
      <c r="B3" s="3"/>
    </row>
    <row r="4" spans="2:17" collapsed="1" x14ac:dyDescent="0.25">
      <c r="B4" s="302" t="s">
        <v>797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</row>
    <row r="6" spans="2:17" ht="25.5" x14ac:dyDescent="0.25">
      <c r="B6" s="45" t="s">
        <v>0</v>
      </c>
      <c r="C6" s="45" t="s">
        <v>1</v>
      </c>
      <c r="D6" s="47" t="s">
        <v>2</v>
      </c>
      <c r="E6" s="45" t="s">
        <v>3</v>
      </c>
      <c r="F6" s="46" t="s">
        <v>4</v>
      </c>
      <c r="G6" s="46" t="s">
        <v>5</v>
      </c>
      <c r="H6" s="69" t="s">
        <v>552</v>
      </c>
      <c r="I6" s="44" t="s">
        <v>553</v>
      </c>
    </row>
    <row r="7" spans="2:17" ht="30" x14ac:dyDescent="0.25">
      <c r="B7" s="148" t="s">
        <v>691</v>
      </c>
      <c r="C7" s="151"/>
      <c r="D7" s="152">
        <v>2266933.27</v>
      </c>
      <c r="E7" s="149" t="s">
        <v>6</v>
      </c>
      <c r="F7" s="147">
        <v>8.5</v>
      </c>
      <c r="G7" s="150" t="s">
        <v>794</v>
      </c>
      <c r="H7" s="72">
        <f t="shared" ref="H7:H38" si="0">G7-$B$2</f>
        <v>0</v>
      </c>
      <c r="I7" s="135">
        <v>1</v>
      </c>
      <c r="K7" s="12" t="s">
        <v>555</v>
      </c>
      <c r="L7" s="13" t="s">
        <v>587</v>
      </c>
      <c r="M7" s="13" t="s">
        <v>559</v>
      </c>
      <c r="N7" s="14" t="s">
        <v>556</v>
      </c>
      <c r="O7" s="14" t="s">
        <v>557</v>
      </c>
      <c r="P7" s="14" t="s">
        <v>558</v>
      </c>
    </row>
    <row r="8" spans="2:17" x14ac:dyDescent="0.25">
      <c r="B8" s="148" t="s">
        <v>786</v>
      </c>
      <c r="C8" s="151"/>
      <c r="D8" s="152">
        <v>100000</v>
      </c>
      <c r="E8" s="149" t="s">
        <v>6</v>
      </c>
      <c r="F8" s="147">
        <v>8</v>
      </c>
      <c r="G8" s="150" t="s">
        <v>787</v>
      </c>
      <c r="H8" s="72">
        <f t="shared" si="0"/>
        <v>4</v>
      </c>
      <c r="I8" s="135">
        <v>1</v>
      </c>
      <c r="K8" s="8">
        <v>12.5</v>
      </c>
      <c r="L8" s="11">
        <v>11</v>
      </c>
      <c r="M8" s="15">
        <v>9.166666666666666E-2</v>
      </c>
      <c r="N8" s="10">
        <v>227670000</v>
      </c>
      <c r="O8" s="10">
        <v>650</v>
      </c>
      <c r="P8" s="10">
        <v>59.090909090909093</v>
      </c>
    </row>
    <row r="9" spans="2:17" x14ac:dyDescent="0.25">
      <c r="B9" s="48" t="s">
        <v>515</v>
      </c>
      <c r="C9" s="49"/>
      <c r="D9" s="50">
        <v>10000001</v>
      </c>
      <c r="E9" s="51" t="s">
        <v>6</v>
      </c>
      <c r="F9" s="52">
        <v>10.25</v>
      </c>
      <c r="G9" s="53" t="s">
        <v>516</v>
      </c>
      <c r="H9" s="70">
        <f t="shared" si="0"/>
        <v>8</v>
      </c>
      <c r="I9" s="83">
        <v>1</v>
      </c>
      <c r="K9" s="8">
        <v>11.35</v>
      </c>
      <c r="L9" s="11">
        <v>8</v>
      </c>
      <c r="M9" s="15">
        <v>6.6666666666666666E-2</v>
      </c>
      <c r="N9" s="10">
        <v>126337001</v>
      </c>
      <c r="O9" s="10">
        <v>220</v>
      </c>
      <c r="P9" s="10">
        <v>27.5</v>
      </c>
    </row>
    <row r="10" spans="2:17" x14ac:dyDescent="0.25">
      <c r="B10" s="148" t="s">
        <v>7</v>
      </c>
      <c r="C10" s="151"/>
      <c r="D10" s="152">
        <v>266722.84999999998</v>
      </c>
      <c r="E10" s="149" t="s">
        <v>6</v>
      </c>
      <c r="F10" s="147">
        <v>9</v>
      </c>
      <c r="G10" s="150" t="s">
        <v>740</v>
      </c>
      <c r="H10" s="72">
        <f t="shared" si="0"/>
        <v>11</v>
      </c>
      <c r="I10" s="135">
        <v>1</v>
      </c>
      <c r="K10" s="8">
        <v>11</v>
      </c>
      <c r="L10" s="11">
        <v>16</v>
      </c>
      <c r="M10" s="15">
        <v>0.13333333333333333</v>
      </c>
      <c r="N10" s="10">
        <v>93838243.250000015</v>
      </c>
      <c r="O10" s="10">
        <v>3260</v>
      </c>
      <c r="P10" s="10">
        <v>203.75</v>
      </c>
    </row>
    <row r="11" spans="2:17" x14ac:dyDescent="0.25">
      <c r="B11" s="148" t="s">
        <v>687</v>
      </c>
      <c r="C11" s="151"/>
      <c r="D11" s="152">
        <v>500000</v>
      </c>
      <c r="E11" s="149" t="s">
        <v>6</v>
      </c>
      <c r="F11" s="147">
        <v>11.5</v>
      </c>
      <c r="G11" s="150" t="s">
        <v>688</v>
      </c>
      <c r="H11" s="72">
        <f t="shared" si="0"/>
        <v>13</v>
      </c>
      <c r="I11" s="135">
        <v>1</v>
      </c>
      <c r="K11" s="8">
        <v>4.75</v>
      </c>
      <c r="L11" s="11">
        <v>1</v>
      </c>
      <c r="M11" s="15">
        <v>8.3333333333333332E-3</v>
      </c>
      <c r="N11" s="10">
        <v>85845900</v>
      </c>
      <c r="O11" s="10">
        <v>357</v>
      </c>
      <c r="P11" s="10">
        <v>357</v>
      </c>
    </row>
    <row r="12" spans="2:17" x14ac:dyDescent="0.25">
      <c r="B12" s="148" t="s">
        <v>700</v>
      </c>
      <c r="C12" s="151"/>
      <c r="D12" s="152">
        <v>600000</v>
      </c>
      <c r="E12" s="149" t="s">
        <v>6</v>
      </c>
      <c r="F12" s="147">
        <v>10</v>
      </c>
      <c r="G12" s="150" t="s">
        <v>757</v>
      </c>
      <c r="H12" s="72">
        <f t="shared" si="0"/>
        <v>18</v>
      </c>
      <c r="I12" s="135">
        <v>1</v>
      </c>
      <c r="K12" s="8">
        <v>5.5</v>
      </c>
      <c r="L12" s="11">
        <v>11</v>
      </c>
      <c r="M12" s="15">
        <v>9.166666666666666E-2</v>
      </c>
      <c r="N12" s="10">
        <v>82804128.719999999</v>
      </c>
      <c r="O12" s="10">
        <v>2016</v>
      </c>
      <c r="P12" s="10">
        <v>183.27272727272728</v>
      </c>
    </row>
    <row r="13" spans="2:17" x14ac:dyDescent="0.25">
      <c r="B13" s="48" t="s">
        <v>511</v>
      </c>
      <c r="C13" s="49"/>
      <c r="D13" s="50">
        <v>30000000</v>
      </c>
      <c r="E13" s="51" t="s">
        <v>6</v>
      </c>
      <c r="F13" s="52">
        <v>12.5</v>
      </c>
      <c r="G13" s="53" t="s">
        <v>617</v>
      </c>
      <c r="H13" s="70">
        <f t="shared" si="0"/>
        <v>20</v>
      </c>
      <c r="I13" s="83">
        <v>1</v>
      </c>
      <c r="K13" s="8">
        <v>12.7</v>
      </c>
      <c r="L13" s="11">
        <v>1</v>
      </c>
      <c r="M13" s="15">
        <v>8.3333333333333332E-3</v>
      </c>
      <c r="N13" s="10">
        <v>57000000</v>
      </c>
      <c r="O13" s="10">
        <v>42</v>
      </c>
      <c r="P13" s="10">
        <v>42</v>
      </c>
    </row>
    <row r="14" spans="2:17" x14ac:dyDescent="0.25">
      <c r="B14" s="48" t="s">
        <v>549</v>
      </c>
      <c r="C14" s="49"/>
      <c r="D14" s="50">
        <v>30000000</v>
      </c>
      <c r="E14" s="51" t="s">
        <v>6</v>
      </c>
      <c r="F14" s="52">
        <v>12.5</v>
      </c>
      <c r="G14" s="53" t="s">
        <v>617</v>
      </c>
      <c r="H14" s="70">
        <f t="shared" si="0"/>
        <v>20</v>
      </c>
      <c r="I14" s="83">
        <v>1</v>
      </c>
      <c r="K14" s="8">
        <v>10.75</v>
      </c>
      <c r="L14" s="11">
        <v>3</v>
      </c>
      <c r="M14" s="15">
        <v>2.5000000000000001E-2</v>
      </c>
      <c r="N14" s="10">
        <v>35518337.490000002</v>
      </c>
      <c r="O14" s="10">
        <v>797</v>
      </c>
      <c r="P14" s="10">
        <v>265.66666666666669</v>
      </c>
    </row>
    <row r="15" spans="2:17" x14ac:dyDescent="0.25">
      <c r="B15" s="48" t="s">
        <v>632</v>
      </c>
      <c r="C15" s="49"/>
      <c r="D15" s="50">
        <v>80000000</v>
      </c>
      <c r="E15" s="51" t="s">
        <v>6</v>
      </c>
      <c r="F15" s="52">
        <v>11</v>
      </c>
      <c r="G15" s="53" t="s">
        <v>512</v>
      </c>
      <c r="H15" s="70">
        <f t="shared" si="0"/>
        <v>25</v>
      </c>
      <c r="I15" s="83">
        <v>1</v>
      </c>
      <c r="K15" s="8">
        <v>11.5</v>
      </c>
      <c r="L15" s="11">
        <v>11</v>
      </c>
      <c r="M15" s="15">
        <v>9.166666666666666E-2</v>
      </c>
      <c r="N15" s="10">
        <v>34400000</v>
      </c>
      <c r="O15" s="10">
        <v>1283</v>
      </c>
      <c r="P15" s="10">
        <v>116.63636363636364</v>
      </c>
    </row>
    <row r="16" spans="2:17" x14ac:dyDescent="0.25">
      <c r="B16" s="48" t="s">
        <v>8</v>
      </c>
      <c r="C16" s="49"/>
      <c r="D16" s="50">
        <v>10084250</v>
      </c>
      <c r="E16" s="51" t="s">
        <v>6</v>
      </c>
      <c r="F16" s="52">
        <v>11.35</v>
      </c>
      <c r="G16" s="53" t="s">
        <v>512</v>
      </c>
      <c r="H16" s="70">
        <f t="shared" si="0"/>
        <v>25</v>
      </c>
      <c r="I16" s="83">
        <v>1</v>
      </c>
      <c r="K16" s="8">
        <v>11.75</v>
      </c>
      <c r="L16" s="11">
        <v>15</v>
      </c>
      <c r="M16" s="15">
        <v>0.125</v>
      </c>
      <c r="N16" s="10">
        <v>21403189.130000003</v>
      </c>
      <c r="O16" s="10">
        <v>2544</v>
      </c>
      <c r="P16" s="10">
        <v>169.6</v>
      </c>
    </row>
    <row r="17" spans="2:16" x14ac:dyDescent="0.25">
      <c r="B17" s="48" t="s">
        <v>8</v>
      </c>
      <c r="C17" s="49"/>
      <c r="D17" s="50">
        <v>16084250</v>
      </c>
      <c r="E17" s="51" t="s">
        <v>6</v>
      </c>
      <c r="F17" s="52">
        <v>11.35</v>
      </c>
      <c r="G17" s="53" t="s">
        <v>512</v>
      </c>
      <c r="H17" s="70">
        <f t="shared" si="0"/>
        <v>25</v>
      </c>
      <c r="I17" s="83">
        <v>1</v>
      </c>
      <c r="K17" s="8">
        <v>10.3</v>
      </c>
      <c r="L17" s="11">
        <v>1</v>
      </c>
      <c r="M17" s="15">
        <v>8.3333333333333332E-3</v>
      </c>
      <c r="N17" s="10">
        <v>15000000</v>
      </c>
      <c r="O17" s="10">
        <v>447</v>
      </c>
      <c r="P17" s="10">
        <v>447</v>
      </c>
    </row>
    <row r="18" spans="2:16" x14ac:dyDescent="0.25">
      <c r="B18" s="48" t="s">
        <v>8</v>
      </c>
      <c r="C18" s="49"/>
      <c r="D18" s="50">
        <v>10084250</v>
      </c>
      <c r="E18" s="51" t="s">
        <v>6</v>
      </c>
      <c r="F18" s="52">
        <v>11.35</v>
      </c>
      <c r="G18" s="53" t="s">
        <v>512</v>
      </c>
      <c r="H18" s="70">
        <f t="shared" si="0"/>
        <v>25</v>
      </c>
      <c r="I18" s="83">
        <v>1</v>
      </c>
      <c r="K18" s="8">
        <v>10.25</v>
      </c>
      <c r="L18" s="11">
        <v>2</v>
      </c>
      <c r="M18" s="15">
        <v>1.6666666666666666E-2</v>
      </c>
      <c r="N18" s="10">
        <v>13000001</v>
      </c>
      <c r="O18" s="10">
        <v>390</v>
      </c>
      <c r="P18" s="10">
        <v>195</v>
      </c>
    </row>
    <row r="19" spans="2:16" x14ac:dyDescent="0.25">
      <c r="B19" s="48" t="s">
        <v>8</v>
      </c>
      <c r="C19" s="49"/>
      <c r="D19" s="50">
        <v>10084250</v>
      </c>
      <c r="E19" s="51" t="s">
        <v>6</v>
      </c>
      <c r="F19" s="52">
        <v>11.35</v>
      </c>
      <c r="G19" s="53" t="s">
        <v>512</v>
      </c>
      <c r="H19" s="70">
        <f t="shared" si="0"/>
        <v>25</v>
      </c>
      <c r="I19" s="83">
        <v>1</v>
      </c>
      <c r="K19" s="8">
        <v>3</v>
      </c>
      <c r="L19" s="11">
        <v>1</v>
      </c>
      <c r="M19" s="15">
        <v>8.3333333333333332E-3</v>
      </c>
      <c r="N19" s="10">
        <v>12876885</v>
      </c>
      <c r="O19" s="10">
        <v>74</v>
      </c>
      <c r="P19" s="10">
        <v>74</v>
      </c>
    </row>
    <row r="20" spans="2:16" x14ac:dyDescent="0.25">
      <c r="B20" s="48" t="s">
        <v>543</v>
      </c>
      <c r="C20" s="49"/>
      <c r="D20" s="50">
        <v>45000000</v>
      </c>
      <c r="E20" s="51" t="s">
        <v>6</v>
      </c>
      <c r="F20" s="52">
        <v>11.35</v>
      </c>
      <c r="G20" s="53" t="s">
        <v>512</v>
      </c>
      <c r="H20" s="70">
        <f t="shared" si="0"/>
        <v>25</v>
      </c>
      <c r="I20" s="83">
        <v>1</v>
      </c>
      <c r="K20" s="8">
        <v>10.5</v>
      </c>
      <c r="L20" s="11">
        <v>13</v>
      </c>
      <c r="M20" s="15">
        <v>0.10833333333333334</v>
      </c>
      <c r="N20" s="10">
        <v>8498031.2300000004</v>
      </c>
      <c r="O20" s="10">
        <v>1961</v>
      </c>
      <c r="P20" s="10">
        <v>150.84615384615384</v>
      </c>
    </row>
    <row r="21" spans="2:16" x14ac:dyDescent="0.25">
      <c r="B21" s="148" t="s">
        <v>681</v>
      </c>
      <c r="C21" s="151"/>
      <c r="D21" s="152">
        <v>650000</v>
      </c>
      <c r="E21" s="149" t="s">
        <v>6</v>
      </c>
      <c r="F21" s="147">
        <v>13.5</v>
      </c>
      <c r="G21" s="150" t="s">
        <v>512</v>
      </c>
      <c r="H21" s="72">
        <f t="shared" si="0"/>
        <v>25</v>
      </c>
      <c r="I21" s="135">
        <v>1</v>
      </c>
      <c r="K21" s="8">
        <v>2</v>
      </c>
      <c r="L21" s="11">
        <v>1</v>
      </c>
      <c r="M21" s="15">
        <v>8.3333333333333332E-3</v>
      </c>
      <c r="N21" s="10">
        <v>6263431.9500000002</v>
      </c>
      <c r="O21" s="10">
        <v>74</v>
      </c>
      <c r="P21" s="10">
        <v>74</v>
      </c>
    </row>
    <row r="22" spans="2:16" x14ac:dyDescent="0.25">
      <c r="B22" s="148" t="s">
        <v>752</v>
      </c>
      <c r="C22" s="151"/>
      <c r="D22" s="152">
        <v>1500000</v>
      </c>
      <c r="E22" s="149" t="s">
        <v>6</v>
      </c>
      <c r="F22" s="147">
        <v>9</v>
      </c>
      <c r="G22" s="150" t="s">
        <v>512</v>
      </c>
      <c r="H22" s="72">
        <f t="shared" si="0"/>
        <v>25</v>
      </c>
      <c r="I22" s="135">
        <v>1</v>
      </c>
      <c r="K22" s="8">
        <v>10</v>
      </c>
      <c r="L22" s="11">
        <v>7</v>
      </c>
      <c r="M22" s="15">
        <v>5.8333333333333334E-2</v>
      </c>
      <c r="N22" s="10">
        <v>6154135.1600000001</v>
      </c>
      <c r="O22" s="10">
        <v>611</v>
      </c>
      <c r="P22" s="10">
        <v>87.285714285714292</v>
      </c>
    </row>
    <row r="23" spans="2:16" x14ac:dyDescent="0.25">
      <c r="B23" s="148" t="s">
        <v>752</v>
      </c>
      <c r="C23" s="151"/>
      <c r="D23" s="152">
        <v>1000000</v>
      </c>
      <c r="E23" s="149" t="s">
        <v>6</v>
      </c>
      <c r="F23" s="147">
        <v>10</v>
      </c>
      <c r="G23" s="150" t="s">
        <v>512</v>
      </c>
      <c r="H23" s="72">
        <f t="shared" si="0"/>
        <v>25</v>
      </c>
      <c r="I23" s="135">
        <v>1</v>
      </c>
      <c r="K23" s="8">
        <v>12</v>
      </c>
      <c r="L23" s="11">
        <v>3</v>
      </c>
      <c r="M23" s="15">
        <v>2.5000000000000001E-2</v>
      </c>
      <c r="N23" s="10">
        <v>4650000</v>
      </c>
      <c r="O23" s="10">
        <v>331</v>
      </c>
      <c r="P23" s="10">
        <v>110.33333333333333</v>
      </c>
    </row>
    <row r="24" spans="2:16" x14ac:dyDescent="0.25">
      <c r="B24" s="48" t="s">
        <v>12</v>
      </c>
      <c r="C24" s="49"/>
      <c r="D24" s="50">
        <v>3130000</v>
      </c>
      <c r="E24" s="51" t="s">
        <v>6</v>
      </c>
      <c r="F24" s="52">
        <v>12.5</v>
      </c>
      <c r="G24" s="53" t="s">
        <v>512</v>
      </c>
      <c r="H24" s="70">
        <f t="shared" si="0"/>
        <v>25</v>
      </c>
      <c r="I24" s="83">
        <v>1</v>
      </c>
      <c r="K24" s="8">
        <v>8.5</v>
      </c>
      <c r="L24" s="11">
        <v>1</v>
      </c>
      <c r="M24" s="15">
        <v>8.3333333333333332E-3</v>
      </c>
      <c r="N24" s="10">
        <v>2266933.27</v>
      </c>
      <c r="O24" s="10">
        <v>0</v>
      </c>
      <c r="P24" s="10">
        <v>0</v>
      </c>
    </row>
    <row r="25" spans="2:16" x14ac:dyDescent="0.25">
      <c r="B25" s="147" t="s">
        <v>681</v>
      </c>
      <c r="C25" s="151"/>
      <c r="D25" s="152">
        <v>350670.4</v>
      </c>
      <c r="E25" s="149" t="s">
        <v>634</v>
      </c>
      <c r="F25" s="147">
        <v>2.25</v>
      </c>
      <c r="G25" s="150" t="s">
        <v>512</v>
      </c>
      <c r="H25" s="72">
        <f t="shared" si="0"/>
        <v>25</v>
      </c>
      <c r="I25" s="135">
        <v>1</v>
      </c>
      <c r="K25" s="8">
        <v>13.5</v>
      </c>
      <c r="L25" s="11">
        <v>2</v>
      </c>
      <c r="M25" s="15">
        <v>1.6666666666666666E-2</v>
      </c>
      <c r="N25" s="10">
        <v>1900000</v>
      </c>
      <c r="O25" s="10">
        <v>96</v>
      </c>
      <c r="P25" s="10">
        <v>48</v>
      </c>
    </row>
    <row r="26" spans="2:16" x14ac:dyDescent="0.25">
      <c r="B26" s="48" t="s">
        <v>533</v>
      </c>
      <c r="C26" s="49"/>
      <c r="D26" s="50">
        <v>12500000</v>
      </c>
      <c r="E26" s="51" t="s">
        <v>6</v>
      </c>
      <c r="F26" s="52">
        <v>11.35</v>
      </c>
      <c r="G26" s="53" t="s">
        <v>534</v>
      </c>
      <c r="H26" s="70">
        <f t="shared" si="0"/>
        <v>27</v>
      </c>
      <c r="I26" s="83">
        <v>1</v>
      </c>
      <c r="K26" s="8">
        <v>9</v>
      </c>
      <c r="L26" s="11">
        <v>2</v>
      </c>
      <c r="M26" s="15">
        <v>1.6666666666666666E-2</v>
      </c>
      <c r="N26" s="10">
        <v>1766722.85</v>
      </c>
      <c r="O26" s="10">
        <v>36</v>
      </c>
      <c r="P26" s="10">
        <v>18</v>
      </c>
    </row>
    <row r="27" spans="2:16" x14ac:dyDescent="0.25">
      <c r="B27" s="48" t="s">
        <v>533</v>
      </c>
      <c r="C27" s="49"/>
      <c r="D27" s="50">
        <v>12500000</v>
      </c>
      <c r="E27" s="51" t="s">
        <v>6</v>
      </c>
      <c r="F27" s="52">
        <v>11.35</v>
      </c>
      <c r="G27" s="53" t="s">
        <v>534</v>
      </c>
      <c r="H27" s="70">
        <f t="shared" si="0"/>
        <v>27</v>
      </c>
      <c r="I27" s="83">
        <v>1</v>
      </c>
      <c r="K27" s="8">
        <v>13</v>
      </c>
      <c r="L27" s="11">
        <v>1</v>
      </c>
      <c r="M27" s="15">
        <v>8.3333333333333332E-3</v>
      </c>
      <c r="N27" s="10">
        <v>1652312.81</v>
      </c>
      <c r="O27" s="10">
        <v>67</v>
      </c>
      <c r="P27" s="10">
        <v>67</v>
      </c>
    </row>
    <row r="28" spans="2:16" x14ac:dyDescent="0.25">
      <c r="B28" s="48" t="s">
        <v>10</v>
      </c>
      <c r="C28" s="49"/>
      <c r="D28" s="50">
        <v>87785000</v>
      </c>
      <c r="E28" s="51" t="s">
        <v>6</v>
      </c>
      <c r="F28" s="52">
        <v>12.5</v>
      </c>
      <c r="G28" s="53" t="s">
        <v>633</v>
      </c>
      <c r="H28" s="70">
        <f t="shared" si="0"/>
        <v>32</v>
      </c>
      <c r="I28" s="83">
        <v>1</v>
      </c>
      <c r="K28" s="8">
        <v>14</v>
      </c>
      <c r="L28" s="11">
        <v>1</v>
      </c>
      <c r="M28" s="15">
        <v>8.3333333333333332E-3</v>
      </c>
      <c r="N28" s="10">
        <v>1500000</v>
      </c>
      <c r="O28" s="10">
        <v>78</v>
      </c>
      <c r="P28" s="10">
        <v>78</v>
      </c>
    </row>
    <row r="29" spans="2:16" x14ac:dyDescent="0.25">
      <c r="B29" s="148" t="s">
        <v>687</v>
      </c>
      <c r="C29" s="151"/>
      <c r="D29" s="152">
        <v>734151.09</v>
      </c>
      <c r="E29" s="149" t="s">
        <v>6</v>
      </c>
      <c r="F29" s="147">
        <v>11</v>
      </c>
      <c r="G29" s="150" t="s">
        <v>633</v>
      </c>
      <c r="H29" s="72">
        <f t="shared" si="0"/>
        <v>32</v>
      </c>
      <c r="I29" s="135">
        <v>1</v>
      </c>
      <c r="K29" s="8">
        <v>2.25</v>
      </c>
      <c r="L29" s="11">
        <v>2</v>
      </c>
      <c r="M29" s="15">
        <v>1.6666666666666666E-2</v>
      </c>
      <c r="N29" s="10">
        <v>1140639.3999999999</v>
      </c>
      <c r="O29" s="10">
        <v>347</v>
      </c>
      <c r="P29" s="10">
        <v>173.5</v>
      </c>
    </row>
    <row r="30" spans="2:16" x14ac:dyDescent="0.25">
      <c r="B30" s="148" t="s">
        <v>13</v>
      </c>
      <c r="C30" s="151"/>
      <c r="D30" s="152">
        <v>1118970.78</v>
      </c>
      <c r="E30" s="149" t="s">
        <v>6</v>
      </c>
      <c r="F30" s="147">
        <v>10</v>
      </c>
      <c r="G30" s="150" t="s">
        <v>753</v>
      </c>
      <c r="H30" s="72">
        <f t="shared" si="0"/>
        <v>34</v>
      </c>
      <c r="I30" s="135">
        <v>1</v>
      </c>
      <c r="K30" s="8">
        <v>10.199999999999999</v>
      </c>
      <c r="L30" s="11">
        <v>2</v>
      </c>
      <c r="M30" s="15">
        <v>1.6666666666666666E-2</v>
      </c>
      <c r="N30" s="10">
        <v>1000000</v>
      </c>
      <c r="O30" s="10">
        <v>108</v>
      </c>
      <c r="P30" s="10">
        <v>54</v>
      </c>
    </row>
    <row r="31" spans="2:16" x14ac:dyDescent="0.25">
      <c r="B31" s="148" t="s">
        <v>539</v>
      </c>
      <c r="C31" s="151"/>
      <c r="D31" s="152">
        <v>10000001</v>
      </c>
      <c r="E31" s="149" t="s">
        <v>6</v>
      </c>
      <c r="F31" s="147">
        <v>11.35</v>
      </c>
      <c r="G31" s="150" t="s">
        <v>540</v>
      </c>
      <c r="H31" s="72">
        <f t="shared" si="0"/>
        <v>41</v>
      </c>
      <c r="I31" s="135">
        <v>1</v>
      </c>
      <c r="K31" s="8">
        <v>8</v>
      </c>
      <c r="L31" s="11">
        <v>1</v>
      </c>
      <c r="M31" s="15">
        <v>8.3333333333333332E-3</v>
      </c>
      <c r="N31" s="10">
        <v>100000</v>
      </c>
      <c r="O31" s="10">
        <v>4</v>
      </c>
      <c r="P31" s="10">
        <v>4</v>
      </c>
    </row>
    <row r="32" spans="2:16" ht="15" customHeight="1" x14ac:dyDescent="0.25">
      <c r="B32" s="148" t="s">
        <v>11</v>
      </c>
      <c r="C32" s="151"/>
      <c r="D32" s="152">
        <v>57000000</v>
      </c>
      <c r="E32" s="149" t="s">
        <v>6</v>
      </c>
      <c r="F32" s="147">
        <v>12.7</v>
      </c>
      <c r="G32" s="150" t="s">
        <v>619</v>
      </c>
      <c r="H32" s="72">
        <f t="shared" si="0"/>
        <v>42</v>
      </c>
      <c r="I32" s="135">
        <v>1</v>
      </c>
      <c r="K32" s="8">
        <v>9.5</v>
      </c>
      <c r="L32" s="11">
        <v>1</v>
      </c>
      <c r="M32" s="15">
        <v>8.3333333333333332E-3</v>
      </c>
      <c r="N32" s="10">
        <v>70146.63</v>
      </c>
      <c r="O32" s="10">
        <v>382</v>
      </c>
      <c r="P32" s="10">
        <v>382</v>
      </c>
    </row>
    <row r="33" spans="2:16" ht="15" customHeight="1" x14ac:dyDescent="0.25">
      <c r="B33" s="148" t="s">
        <v>545</v>
      </c>
      <c r="C33" s="151"/>
      <c r="D33" s="152">
        <v>700000</v>
      </c>
      <c r="E33" s="149" t="s">
        <v>6</v>
      </c>
      <c r="F33" s="147">
        <v>11.5</v>
      </c>
      <c r="G33" s="150" t="s">
        <v>619</v>
      </c>
      <c r="H33" s="72">
        <f t="shared" si="0"/>
        <v>42</v>
      </c>
      <c r="I33" s="135">
        <v>1</v>
      </c>
      <c r="K33" s="8">
        <v>2.27</v>
      </c>
      <c r="L33" s="11">
        <v>1</v>
      </c>
      <c r="M33" s="15">
        <v>8.3333333333333332E-3</v>
      </c>
      <c r="N33" s="10">
        <v>40408.49</v>
      </c>
      <c r="O33" s="10">
        <v>337</v>
      </c>
      <c r="P33" s="10">
        <v>337</v>
      </c>
    </row>
    <row r="34" spans="2:16" ht="15" customHeight="1" x14ac:dyDescent="0.25">
      <c r="B34" s="148" t="s">
        <v>667</v>
      </c>
      <c r="C34" s="151"/>
      <c r="D34" s="152">
        <v>413052.04</v>
      </c>
      <c r="E34" s="149" t="s">
        <v>6</v>
      </c>
      <c r="F34" s="147">
        <v>11</v>
      </c>
      <c r="G34" s="150" t="s">
        <v>668</v>
      </c>
      <c r="H34" s="72">
        <f t="shared" si="0"/>
        <v>46</v>
      </c>
      <c r="I34" s="135">
        <v>1</v>
      </c>
      <c r="K34" s="8">
        <v>10.1</v>
      </c>
      <c r="L34" s="11">
        <v>1</v>
      </c>
      <c r="M34" s="15">
        <v>8.3333333333333332E-3</v>
      </c>
      <c r="N34" s="10">
        <v>19580.39</v>
      </c>
      <c r="O34" s="10">
        <v>89</v>
      </c>
      <c r="P34" s="10">
        <v>89</v>
      </c>
    </row>
    <row r="35" spans="2:16" ht="15" customHeight="1" x14ac:dyDescent="0.25">
      <c r="B35" s="148" t="s">
        <v>9</v>
      </c>
      <c r="C35" s="151"/>
      <c r="D35" s="152">
        <v>34500000</v>
      </c>
      <c r="E35" s="149" t="s">
        <v>6</v>
      </c>
      <c r="F35" s="147">
        <v>12.5</v>
      </c>
      <c r="G35" s="150" t="s">
        <v>546</v>
      </c>
      <c r="H35" s="72">
        <f t="shared" si="0"/>
        <v>54</v>
      </c>
      <c r="I35" s="135">
        <v>1</v>
      </c>
      <c r="K35" s="8" t="s">
        <v>554</v>
      </c>
      <c r="L35" s="11">
        <v>120</v>
      </c>
      <c r="M35" s="15">
        <v>1</v>
      </c>
      <c r="N35" s="10">
        <v>842716027.7700001</v>
      </c>
      <c r="O35" s="10">
        <v>16601</v>
      </c>
      <c r="P35" s="10">
        <v>138.34166666666667</v>
      </c>
    </row>
    <row r="36" spans="2:16" ht="15" customHeight="1" x14ac:dyDescent="0.25">
      <c r="B36" s="148" t="s">
        <v>689</v>
      </c>
      <c r="C36" s="151"/>
      <c r="D36" s="152">
        <v>500000</v>
      </c>
      <c r="E36" s="149" t="s">
        <v>6</v>
      </c>
      <c r="F36" s="147">
        <v>10.199999999999999</v>
      </c>
      <c r="G36" s="150" t="s">
        <v>546</v>
      </c>
      <c r="H36" s="72">
        <f t="shared" si="0"/>
        <v>54</v>
      </c>
      <c r="I36" s="135">
        <v>1</v>
      </c>
      <c r="L36"/>
      <c r="M36"/>
      <c r="N36"/>
      <c r="O36"/>
      <c r="P36"/>
    </row>
    <row r="37" spans="2:16" ht="15" customHeight="1" x14ac:dyDescent="0.25">
      <c r="B37" s="148" t="s">
        <v>690</v>
      </c>
      <c r="C37" s="151"/>
      <c r="D37" s="152">
        <v>500000</v>
      </c>
      <c r="E37" s="149" t="s">
        <v>6</v>
      </c>
      <c r="F37" s="147">
        <v>10.199999999999999</v>
      </c>
      <c r="G37" s="150" t="s">
        <v>546</v>
      </c>
      <c r="H37" s="72">
        <f t="shared" si="0"/>
        <v>54</v>
      </c>
      <c r="I37" s="135">
        <v>1</v>
      </c>
      <c r="L37"/>
      <c r="M37"/>
      <c r="N37"/>
      <c r="O37"/>
      <c r="P37"/>
    </row>
    <row r="38" spans="2:16" ht="15" customHeight="1" x14ac:dyDescent="0.25">
      <c r="B38" s="148" t="s">
        <v>671</v>
      </c>
      <c r="C38" s="151"/>
      <c r="D38" s="152">
        <v>1397030.76</v>
      </c>
      <c r="E38" s="149" t="s">
        <v>6</v>
      </c>
      <c r="F38" s="147">
        <v>11</v>
      </c>
      <c r="G38" s="150" t="s">
        <v>672</v>
      </c>
      <c r="H38" s="72">
        <f t="shared" si="0"/>
        <v>60</v>
      </c>
      <c r="I38" s="135">
        <v>1</v>
      </c>
      <c r="L38"/>
      <c r="M38"/>
      <c r="N38"/>
      <c r="O38"/>
      <c r="P38"/>
    </row>
    <row r="39" spans="2:16" ht="15" hidden="1" customHeight="1" outlineLevel="1" x14ac:dyDescent="0.25">
      <c r="B39" s="148" t="s">
        <v>12</v>
      </c>
      <c r="C39" s="151"/>
      <c r="D39" s="152">
        <v>3255000</v>
      </c>
      <c r="E39" s="149" t="s">
        <v>6</v>
      </c>
      <c r="F39" s="147">
        <v>12.5</v>
      </c>
      <c r="G39" s="150" t="s">
        <v>672</v>
      </c>
      <c r="H39" s="72">
        <f t="shared" ref="H39:H70" si="1">G39-$B$2</f>
        <v>60</v>
      </c>
      <c r="I39" s="135">
        <v>1</v>
      </c>
    </row>
    <row r="40" spans="2:16" ht="15" hidden="1" customHeight="1" outlineLevel="1" x14ac:dyDescent="0.25">
      <c r="B40" s="148" t="s">
        <v>545</v>
      </c>
      <c r="C40" s="151"/>
      <c r="D40" s="152">
        <v>300000</v>
      </c>
      <c r="E40" s="149" t="s">
        <v>6</v>
      </c>
      <c r="F40" s="147">
        <v>11.5</v>
      </c>
      <c r="G40" s="150" t="s">
        <v>683</v>
      </c>
      <c r="H40" s="72">
        <f t="shared" si="1"/>
        <v>61</v>
      </c>
      <c r="I40" s="135">
        <v>1</v>
      </c>
    </row>
    <row r="41" spans="2:16" ht="15" hidden="1" customHeight="1" outlineLevel="1" x14ac:dyDescent="0.25">
      <c r="B41" s="148" t="s">
        <v>673</v>
      </c>
      <c r="C41" s="151"/>
      <c r="D41" s="152">
        <v>1652312.81</v>
      </c>
      <c r="E41" s="149" t="s">
        <v>6</v>
      </c>
      <c r="F41" s="147">
        <v>13</v>
      </c>
      <c r="G41" s="150" t="s">
        <v>674</v>
      </c>
      <c r="H41" s="72">
        <f t="shared" si="1"/>
        <v>67</v>
      </c>
      <c r="I41" s="135">
        <v>1</v>
      </c>
    </row>
    <row r="42" spans="2:16" ht="15" hidden="1" customHeight="1" outlineLevel="1" x14ac:dyDescent="0.25">
      <c r="B42" s="148" t="s">
        <v>549</v>
      </c>
      <c r="C42" s="151"/>
      <c r="D42" s="152">
        <v>3000000</v>
      </c>
      <c r="E42" s="149" t="s">
        <v>6</v>
      </c>
      <c r="F42" s="147">
        <v>12.5</v>
      </c>
      <c r="G42" s="150" t="s">
        <v>694</v>
      </c>
      <c r="H42" s="72">
        <f t="shared" si="1"/>
        <v>68</v>
      </c>
      <c r="I42" s="135">
        <v>1</v>
      </c>
    </row>
    <row r="43" spans="2:16" ht="15" hidden="1" customHeight="1" outlineLevel="1" x14ac:dyDescent="0.25">
      <c r="B43" s="148" t="s">
        <v>676</v>
      </c>
      <c r="C43" s="151"/>
      <c r="D43" s="152">
        <v>1250000</v>
      </c>
      <c r="E43" s="149" t="s">
        <v>6</v>
      </c>
      <c r="F43" s="147">
        <v>13.5</v>
      </c>
      <c r="G43" s="150" t="s">
        <v>677</v>
      </c>
      <c r="H43" s="72">
        <f t="shared" si="1"/>
        <v>71</v>
      </c>
      <c r="I43" s="135">
        <v>1</v>
      </c>
    </row>
    <row r="44" spans="2:16" ht="15" hidden="1" customHeight="1" outlineLevel="1" x14ac:dyDescent="0.25">
      <c r="B44" s="148" t="s">
        <v>701</v>
      </c>
      <c r="C44" s="151"/>
      <c r="D44" s="152">
        <v>5000000</v>
      </c>
      <c r="E44" s="149" t="s">
        <v>6</v>
      </c>
      <c r="F44" s="147">
        <v>12.5</v>
      </c>
      <c r="G44" s="150" t="s">
        <v>702</v>
      </c>
      <c r="H44" s="72">
        <f t="shared" si="1"/>
        <v>74</v>
      </c>
      <c r="I44" s="135">
        <v>1</v>
      </c>
    </row>
    <row r="45" spans="2:16" ht="15" hidden="1" customHeight="1" outlineLevel="1" x14ac:dyDescent="0.25">
      <c r="B45" s="147" t="s">
        <v>549</v>
      </c>
      <c r="C45" s="151"/>
      <c r="D45" s="152">
        <v>6263431.9500000002</v>
      </c>
      <c r="E45" s="149" t="s">
        <v>634</v>
      </c>
      <c r="F45" s="147">
        <v>2</v>
      </c>
      <c r="G45" s="150" t="s">
        <v>702</v>
      </c>
      <c r="H45" s="72">
        <f t="shared" si="1"/>
        <v>74</v>
      </c>
      <c r="I45" s="135">
        <v>1</v>
      </c>
    </row>
    <row r="46" spans="2:16" ht="15" hidden="1" customHeight="1" outlineLevel="1" x14ac:dyDescent="0.25">
      <c r="B46" s="147" t="s">
        <v>705</v>
      </c>
      <c r="C46" s="151"/>
      <c r="D46" s="152">
        <v>12876885</v>
      </c>
      <c r="E46" s="149" t="s">
        <v>635</v>
      </c>
      <c r="F46" s="147">
        <v>3</v>
      </c>
      <c r="G46" s="150" t="s">
        <v>702</v>
      </c>
      <c r="H46" s="72">
        <f t="shared" si="1"/>
        <v>74</v>
      </c>
      <c r="I46" s="135">
        <v>1</v>
      </c>
    </row>
    <row r="47" spans="2:16" ht="15" hidden="1" customHeight="1" outlineLevel="1" x14ac:dyDescent="0.25">
      <c r="B47" s="148" t="s">
        <v>698</v>
      </c>
      <c r="C47" s="151"/>
      <c r="D47" s="152">
        <v>138127.17000000001</v>
      </c>
      <c r="E47" s="149" t="s">
        <v>6</v>
      </c>
      <c r="F47" s="147">
        <v>11</v>
      </c>
      <c r="G47" s="150" t="s">
        <v>699</v>
      </c>
      <c r="H47" s="72">
        <f t="shared" si="1"/>
        <v>75</v>
      </c>
      <c r="I47" s="135">
        <v>1</v>
      </c>
    </row>
    <row r="48" spans="2:16" ht="15" hidden="1" customHeight="1" outlineLevel="1" x14ac:dyDescent="0.25">
      <c r="B48" s="148" t="s">
        <v>696</v>
      </c>
      <c r="C48" s="151"/>
      <c r="D48" s="152">
        <v>1500000</v>
      </c>
      <c r="E48" s="149" t="s">
        <v>6</v>
      </c>
      <c r="F48" s="147">
        <v>14</v>
      </c>
      <c r="G48" s="150" t="s">
        <v>697</v>
      </c>
      <c r="H48" s="72">
        <f t="shared" si="1"/>
        <v>78</v>
      </c>
      <c r="I48" s="135">
        <v>1</v>
      </c>
    </row>
    <row r="49" spans="2:9" ht="15" hidden="1" customHeight="1" outlineLevel="1" x14ac:dyDescent="0.25">
      <c r="B49" s="148" t="s">
        <v>511</v>
      </c>
      <c r="C49" s="151"/>
      <c r="D49" s="152">
        <v>25000000</v>
      </c>
      <c r="E49" s="149" t="s">
        <v>6</v>
      </c>
      <c r="F49" s="147">
        <v>12.5</v>
      </c>
      <c r="G49" s="150" t="s">
        <v>662</v>
      </c>
      <c r="H49" s="72">
        <f t="shared" si="1"/>
        <v>82</v>
      </c>
      <c r="I49" s="135">
        <v>1</v>
      </c>
    </row>
    <row r="50" spans="2:9" ht="15" hidden="1" customHeight="1" outlineLevel="1" x14ac:dyDescent="0.25">
      <c r="B50" s="148" t="s">
        <v>795</v>
      </c>
      <c r="C50" s="151"/>
      <c r="D50" s="152">
        <v>575000</v>
      </c>
      <c r="E50" s="149" t="s">
        <v>6</v>
      </c>
      <c r="F50" s="147">
        <v>10</v>
      </c>
      <c r="G50" s="150" t="s">
        <v>796</v>
      </c>
      <c r="H50" s="72">
        <f t="shared" si="1"/>
        <v>85</v>
      </c>
      <c r="I50" s="135">
        <v>1</v>
      </c>
    </row>
    <row r="51" spans="2:9" ht="15" hidden="1" customHeight="1" outlineLevel="1" x14ac:dyDescent="0.25">
      <c r="B51" s="148" t="s">
        <v>544</v>
      </c>
      <c r="C51" s="151"/>
      <c r="D51" s="152">
        <v>3000000</v>
      </c>
      <c r="E51" s="149" t="s">
        <v>6</v>
      </c>
      <c r="F51" s="147">
        <v>12.5</v>
      </c>
      <c r="G51" s="150" t="s">
        <v>751</v>
      </c>
      <c r="H51" s="72">
        <f t="shared" si="1"/>
        <v>88</v>
      </c>
      <c r="I51" s="135">
        <v>1</v>
      </c>
    </row>
    <row r="52" spans="2:9" ht="15" hidden="1" customHeight="1" outlineLevel="1" x14ac:dyDescent="0.25">
      <c r="B52" s="148" t="s">
        <v>691</v>
      </c>
      <c r="C52" s="151"/>
      <c r="D52" s="152">
        <v>19580.39</v>
      </c>
      <c r="E52" s="149" t="s">
        <v>6</v>
      </c>
      <c r="F52" s="147">
        <v>10.1</v>
      </c>
      <c r="G52" s="150" t="s">
        <v>692</v>
      </c>
      <c r="H52" s="72">
        <f t="shared" si="1"/>
        <v>89</v>
      </c>
      <c r="I52" s="135">
        <v>1</v>
      </c>
    </row>
    <row r="53" spans="2:9" ht="15" hidden="1" customHeight="1" outlineLevel="1" x14ac:dyDescent="0.25">
      <c r="B53" s="148" t="s">
        <v>665</v>
      </c>
      <c r="C53" s="151"/>
      <c r="D53" s="152">
        <v>3500000</v>
      </c>
      <c r="E53" s="149" t="s">
        <v>6</v>
      </c>
      <c r="F53" s="147">
        <v>12</v>
      </c>
      <c r="G53" s="150" t="s">
        <v>666</v>
      </c>
      <c r="H53" s="72">
        <f t="shared" si="1"/>
        <v>95</v>
      </c>
      <c r="I53" s="135">
        <v>1</v>
      </c>
    </row>
    <row r="54" spans="2:9" ht="15" hidden="1" customHeight="1" outlineLevel="1" x14ac:dyDescent="0.25">
      <c r="B54" s="148" t="s">
        <v>678</v>
      </c>
      <c r="C54" s="151"/>
      <c r="D54" s="152">
        <v>500000</v>
      </c>
      <c r="E54" s="149" t="s">
        <v>6</v>
      </c>
      <c r="F54" s="147">
        <v>11.5</v>
      </c>
      <c r="G54" s="150" t="s">
        <v>666</v>
      </c>
      <c r="H54" s="72">
        <f t="shared" si="1"/>
        <v>95</v>
      </c>
      <c r="I54" s="135">
        <v>1</v>
      </c>
    </row>
    <row r="55" spans="2:9" ht="15" hidden="1" customHeight="1" outlineLevel="1" x14ac:dyDescent="0.25">
      <c r="B55" s="147" t="s">
        <v>638</v>
      </c>
      <c r="C55" s="151"/>
      <c r="D55" s="152">
        <v>23839749.809999999</v>
      </c>
      <c r="E55" s="149" t="s">
        <v>635</v>
      </c>
      <c r="F55" s="147">
        <v>0.8</v>
      </c>
      <c r="G55" s="150" t="s">
        <v>666</v>
      </c>
      <c r="H55" s="72">
        <f t="shared" si="1"/>
        <v>95</v>
      </c>
      <c r="I55" s="135">
        <v>1</v>
      </c>
    </row>
    <row r="56" spans="2:9" ht="15" hidden="1" customHeight="1" outlineLevel="1" x14ac:dyDescent="0.25">
      <c r="B56" s="148" t="s">
        <v>755</v>
      </c>
      <c r="C56" s="151"/>
      <c r="D56" s="152">
        <v>400000</v>
      </c>
      <c r="E56" s="149" t="s">
        <v>6</v>
      </c>
      <c r="F56" s="147">
        <v>11.5</v>
      </c>
      <c r="G56" s="150" t="s">
        <v>756</v>
      </c>
      <c r="H56" s="72">
        <f t="shared" si="1"/>
        <v>98</v>
      </c>
      <c r="I56" s="135">
        <v>1</v>
      </c>
    </row>
    <row r="57" spans="2:9" ht="15" hidden="1" customHeight="1" outlineLevel="1" x14ac:dyDescent="0.25">
      <c r="B57" s="148" t="s">
        <v>737</v>
      </c>
      <c r="C57" s="151"/>
      <c r="D57" s="152">
        <v>1400000</v>
      </c>
      <c r="E57" s="149" t="s">
        <v>6</v>
      </c>
      <c r="F57" s="147">
        <v>10</v>
      </c>
      <c r="G57" s="150" t="s">
        <v>738</v>
      </c>
      <c r="H57" s="72">
        <f t="shared" si="1"/>
        <v>103</v>
      </c>
      <c r="I57" s="135">
        <v>1</v>
      </c>
    </row>
    <row r="58" spans="2:9" ht="15" hidden="1" customHeight="1" outlineLevel="1" x14ac:dyDescent="0.25">
      <c r="B58" s="148" t="s">
        <v>517</v>
      </c>
      <c r="C58" s="151"/>
      <c r="D58" s="152">
        <v>4000000</v>
      </c>
      <c r="E58" s="149" t="s">
        <v>6</v>
      </c>
      <c r="F58" s="147">
        <v>11.5</v>
      </c>
      <c r="G58" s="150" t="s">
        <v>738</v>
      </c>
      <c r="H58" s="72">
        <f t="shared" si="1"/>
        <v>103</v>
      </c>
      <c r="I58" s="135">
        <v>1</v>
      </c>
    </row>
    <row r="59" spans="2:9" ht="15" hidden="1" customHeight="1" outlineLevel="1" x14ac:dyDescent="0.25">
      <c r="B59" s="148" t="s">
        <v>657</v>
      </c>
      <c r="C59" s="151"/>
      <c r="D59" s="152">
        <v>750000</v>
      </c>
      <c r="E59" s="149" t="s">
        <v>6</v>
      </c>
      <c r="F59" s="147">
        <v>12</v>
      </c>
      <c r="G59" s="150" t="s">
        <v>658</v>
      </c>
      <c r="H59" s="72">
        <f t="shared" si="1"/>
        <v>116</v>
      </c>
      <c r="I59" s="135">
        <v>1</v>
      </c>
    </row>
    <row r="60" spans="2:9" ht="15" hidden="1" customHeight="1" outlineLevel="1" x14ac:dyDescent="0.25">
      <c r="B60" s="148" t="s">
        <v>669</v>
      </c>
      <c r="C60" s="151"/>
      <c r="D60" s="152">
        <v>400000</v>
      </c>
      <c r="E60" s="149" t="s">
        <v>6</v>
      </c>
      <c r="F60" s="147">
        <v>12</v>
      </c>
      <c r="G60" s="150" t="s">
        <v>670</v>
      </c>
      <c r="H60" s="72">
        <f t="shared" si="1"/>
        <v>120</v>
      </c>
      <c r="I60" s="135">
        <v>1</v>
      </c>
    </row>
    <row r="61" spans="2:9" ht="15" hidden="1" customHeight="1" outlineLevel="1" x14ac:dyDescent="0.25">
      <c r="B61" s="148" t="s">
        <v>673</v>
      </c>
      <c r="C61" s="151"/>
      <c r="D61" s="152">
        <v>3000000</v>
      </c>
      <c r="E61" s="149" t="s">
        <v>6</v>
      </c>
      <c r="F61" s="147">
        <v>11.5</v>
      </c>
      <c r="G61" s="150" t="s">
        <v>746</v>
      </c>
      <c r="H61" s="72">
        <f t="shared" si="1"/>
        <v>123</v>
      </c>
      <c r="I61" s="135">
        <v>1</v>
      </c>
    </row>
    <row r="62" spans="2:9" ht="15" hidden="1" customHeight="1" outlineLevel="1" x14ac:dyDescent="0.25">
      <c r="B62" s="148" t="s">
        <v>700</v>
      </c>
      <c r="C62" s="151"/>
      <c r="D62" s="152">
        <v>700000</v>
      </c>
      <c r="E62" s="149" t="s">
        <v>6</v>
      </c>
      <c r="F62" s="147">
        <v>10.5</v>
      </c>
      <c r="G62" s="150" t="s">
        <v>758</v>
      </c>
      <c r="H62" s="72">
        <f t="shared" si="1"/>
        <v>124</v>
      </c>
      <c r="I62" s="135">
        <v>1</v>
      </c>
    </row>
    <row r="63" spans="2:9" ht="15" hidden="1" customHeight="1" outlineLevel="1" x14ac:dyDescent="0.25">
      <c r="B63" s="148" t="s">
        <v>530</v>
      </c>
      <c r="C63" s="151"/>
      <c r="D63" s="152">
        <v>3000000</v>
      </c>
      <c r="E63" s="149" t="s">
        <v>6</v>
      </c>
      <c r="F63" s="147">
        <v>12.5</v>
      </c>
      <c r="G63" s="150" t="s">
        <v>531</v>
      </c>
      <c r="H63" s="72">
        <f t="shared" si="1"/>
        <v>127</v>
      </c>
      <c r="I63" s="135">
        <v>1</v>
      </c>
    </row>
    <row r="64" spans="2:9" ht="15" hidden="1" customHeight="1" outlineLevel="1" x14ac:dyDescent="0.25">
      <c r="B64" s="148" t="s">
        <v>679</v>
      </c>
      <c r="C64" s="151"/>
      <c r="D64" s="152">
        <v>500000</v>
      </c>
      <c r="E64" s="149" t="s">
        <v>6</v>
      </c>
      <c r="F64" s="147">
        <v>10.5</v>
      </c>
      <c r="G64" s="150" t="s">
        <v>748</v>
      </c>
      <c r="H64" s="72">
        <f t="shared" si="1"/>
        <v>130</v>
      </c>
      <c r="I64" s="135">
        <v>1</v>
      </c>
    </row>
    <row r="65" spans="2:9" ht="15" hidden="1" customHeight="1" outlineLevel="1" x14ac:dyDescent="0.25">
      <c r="B65" s="148" t="s">
        <v>700</v>
      </c>
      <c r="C65" s="151"/>
      <c r="D65" s="152">
        <v>325000</v>
      </c>
      <c r="E65" s="149" t="s">
        <v>6</v>
      </c>
      <c r="F65" s="147">
        <v>10.5</v>
      </c>
      <c r="G65" s="150" t="s">
        <v>748</v>
      </c>
      <c r="H65" s="72">
        <f t="shared" si="1"/>
        <v>130</v>
      </c>
      <c r="I65" s="135">
        <v>1</v>
      </c>
    </row>
    <row r="66" spans="2:9" ht="15" hidden="1" customHeight="1" outlineLevel="1" x14ac:dyDescent="0.25">
      <c r="B66" s="148" t="s">
        <v>524</v>
      </c>
      <c r="C66" s="151"/>
      <c r="D66" s="152">
        <v>700000</v>
      </c>
      <c r="E66" s="149" t="s">
        <v>6</v>
      </c>
      <c r="F66" s="147">
        <v>11.75</v>
      </c>
      <c r="G66" s="150" t="s">
        <v>525</v>
      </c>
      <c r="H66" s="72">
        <f t="shared" si="1"/>
        <v>137</v>
      </c>
      <c r="I66" s="135">
        <v>1</v>
      </c>
    </row>
    <row r="67" spans="2:9" ht="15" hidden="1" customHeight="1" outlineLevel="1" x14ac:dyDescent="0.25">
      <c r="B67" s="148" t="s">
        <v>524</v>
      </c>
      <c r="C67" s="151"/>
      <c r="D67" s="152">
        <v>800000</v>
      </c>
      <c r="E67" s="149" t="s">
        <v>6</v>
      </c>
      <c r="F67" s="147">
        <v>11.75</v>
      </c>
      <c r="G67" s="150" t="s">
        <v>525</v>
      </c>
      <c r="H67" s="72">
        <f t="shared" si="1"/>
        <v>137</v>
      </c>
      <c r="I67" s="135">
        <v>1</v>
      </c>
    </row>
    <row r="68" spans="2:9" ht="15" hidden="1" customHeight="1" outlineLevel="1" x14ac:dyDescent="0.25">
      <c r="B68" s="148" t="s">
        <v>526</v>
      </c>
      <c r="C68" s="151"/>
      <c r="D68" s="152">
        <v>700000</v>
      </c>
      <c r="E68" s="149" t="s">
        <v>6</v>
      </c>
      <c r="F68" s="147">
        <v>11.75</v>
      </c>
      <c r="G68" s="150" t="s">
        <v>525</v>
      </c>
      <c r="H68" s="72">
        <f t="shared" si="1"/>
        <v>137</v>
      </c>
      <c r="I68" s="135">
        <v>1</v>
      </c>
    </row>
    <row r="69" spans="2:9" ht="15" hidden="1" customHeight="1" outlineLevel="1" x14ac:dyDescent="0.25">
      <c r="B69" s="148" t="s">
        <v>518</v>
      </c>
      <c r="C69" s="151"/>
      <c r="D69" s="152">
        <v>4000000</v>
      </c>
      <c r="E69" s="149" t="s">
        <v>6</v>
      </c>
      <c r="F69" s="147">
        <v>11.5</v>
      </c>
      <c r="G69" s="150" t="s">
        <v>743</v>
      </c>
      <c r="H69" s="72">
        <f t="shared" si="1"/>
        <v>138</v>
      </c>
      <c r="I69" s="135">
        <v>1</v>
      </c>
    </row>
    <row r="70" spans="2:9" ht="15" hidden="1" customHeight="1" outlineLevel="1" x14ac:dyDescent="0.25">
      <c r="B70" s="148" t="s">
        <v>506</v>
      </c>
      <c r="C70" s="151"/>
      <c r="D70" s="152">
        <v>700000</v>
      </c>
      <c r="E70" s="149" t="s">
        <v>6</v>
      </c>
      <c r="F70" s="147">
        <v>11.75</v>
      </c>
      <c r="G70" s="150" t="s">
        <v>507</v>
      </c>
      <c r="H70" s="72">
        <f t="shared" si="1"/>
        <v>144</v>
      </c>
      <c r="I70" s="135">
        <v>1</v>
      </c>
    </row>
    <row r="71" spans="2:9" ht="15" hidden="1" customHeight="1" outlineLevel="1" x14ac:dyDescent="0.25">
      <c r="B71" s="148" t="s">
        <v>759</v>
      </c>
      <c r="C71" s="151"/>
      <c r="D71" s="152">
        <v>60164.38</v>
      </c>
      <c r="E71" s="149" t="s">
        <v>6</v>
      </c>
      <c r="F71" s="147">
        <v>10</v>
      </c>
      <c r="G71" s="150" t="s">
        <v>507</v>
      </c>
      <c r="H71" s="72">
        <f t="shared" ref="H71:H102" si="2">G71-$B$2</f>
        <v>144</v>
      </c>
      <c r="I71" s="135">
        <v>1</v>
      </c>
    </row>
    <row r="72" spans="2:9" ht="15" hidden="1" customHeight="1" outlineLevel="1" x14ac:dyDescent="0.25">
      <c r="B72" s="148" t="s">
        <v>660</v>
      </c>
      <c r="C72" s="151"/>
      <c r="D72" s="152">
        <v>450000</v>
      </c>
      <c r="E72" s="149" t="s">
        <v>6</v>
      </c>
      <c r="F72" s="147">
        <v>10.5</v>
      </c>
      <c r="G72" s="150" t="s">
        <v>520</v>
      </c>
      <c r="H72" s="72">
        <f t="shared" si="2"/>
        <v>145</v>
      </c>
      <c r="I72" s="135">
        <v>1</v>
      </c>
    </row>
    <row r="73" spans="2:9" ht="15" hidden="1" customHeight="1" outlineLevel="1" x14ac:dyDescent="0.25">
      <c r="B73" s="148" t="s">
        <v>519</v>
      </c>
      <c r="C73" s="151"/>
      <c r="D73" s="152">
        <v>700000</v>
      </c>
      <c r="E73" s="149" t="s">
        <v>6</v>
      </c>
      <c r="F73" s="147">
        <v>11.75</v>
      </c>
      <c r="G73" s="150" t="s">
        <v>520</v>
      </c>
      <c r="H73" s="72">
        <f t="shared" si="2"/>
        <v>145</v>
      </c>
      <c r="I73" s="135">
        <v>1</v>
      </c>
    </row>
    <row r="74" spans="2:9" ht="15" hidden="1" customHeight="1" outlineLevel="1" x14ac:dyDescent="0.25">
      <c r="B74" s="148" t="s">
        <v>521</v>
      </c>
      <c r="C74" s="151"/>
      <c r="D74" s="152">
        <v>700000</v>
      </c>
      <c r="E74" s="149" t="s">
        <v>6</v>
      </c>
      <c r="F74" s="147">
        <v>11.75</v>
      </c>
      <c r="G74" s="150" t="s">
        <v>520</v>
      </c>
      <c r="H74" s="72">
        <f t="shared" si="2"/>
        <v>145</v>
      </c>
      <c r="I74" s="135">
        <v>1</v>
      </c>
    </row>
    <row r="75" spans="2:9" ht="15" hidden="1" customHeight="1" outlineLevel="1" x14ac:dyDescent="0.25">
      <c r="B75" s="148" t="s">
        <v>682</v>
      </c>
      <c r="C75" s="151"/>
      <c r="D75" s="152">
        <v>1001948.54</v>
      </c>
      <c r="E75" s="149" t="s">
        <v>6</v>
      </c>
      <c r="F75" s="147">
        <v>10.5</v>
      </c>
      <c r="G75" s="150" t="s">
        <v>520</v>
      </c>
      <c r="H75" s="72">
        <f t="shared" si="2"/>
        <v>145</v>
      </c>
      <c r="I75" s="135">
        <v>1</v>
      </c>
    </row>
    <row r="76" spans="2:9" ht="15" hidden="1" customHeight="1" outlineLevel="1" x14ac:dyDescent="0.25">
      <c r="B76" s="148" t="s">
        <v>685</v>
      </c>
      <c r="C76" s="151"/>
      <c r="D76" s="152">
        <v>300000</v>
      </c>
      <c r="E76" s="149" t="s">
        <v>6</v>
      </c>
      <c r="F76" s="147">
        <v>10.5</v>
      </c>
      <c r="G76" s="150" t="s">
        <v>520</v>
      </c>
      <c r="H76" s="72">
        <f t="shared" si="2"/>
        <v>145</v>
      </c>
      <c r="I76" s="135">
        <v>1</v>
      </c>
    </row>
    <row r="77" spans="2:9" ht="15" hidden="1" customHeight="1" outlineLevel="1" x14ac:dyDescent="0.25">
      <c r="B77" s="148" t="s">
        <v>8</v>
      </c>
      <c r="C77" s="151"/>
      <c r="D77" s="152">
        <v>15000000</v>
      </c>
      <c r="E77" s="149" t="s">
        <v>6</v>
      </c>
      <c r="F77" s="147">
        <v>11.5</v>
      </c>
      <c r="G77" s="150" t="s">
        <v>788</v>
      </c>
      <c r="H77" s="72">
        <f t="shared" si="2"/>
        <v>151</v>
      </c>
      <c r="I77" s="135">
        <v>1</v>
      </c>
    </row>
    <row r="78" spans="2:9" ht="15" hidden="1" customHeight="1" outlineLevel="1" x14ac:dyDescent="0.25">
      <c r="B78" s="148" t="s">
        <v>682</v>
      </c>
      <c r="C78" s="151"/>
      <c r="D78" s="152">
        <v>243237.42</v>
      </c>
      <c r="E78" s="149" t="s">
        <v>6</v>
      </c>
      <c r="F78" s="147">
        <v>10.5</v>
      </c>
      <c r="G78" s="150" t="s">
        <v>788</v>
      </c>
      <c r="H78" s="72">
        <f t="shared" si="2"/>
        <v>151</v>
      </c>
      <c r="I78" s="135">
        <v>1</v>
      </c>
    </row>
    <row r="79" spans="2:9" ht="15" hidden="1" customHeight="1" outlineLevel="1" x14ac:dyDescent="0.25">
      <c r="B79" s="148" t="s">
        <v>12</v>
      </c>
      <c r="C79" s="151"/>
      <c r="D79" s="152">
        <v>3000000</v>
      </c>
      <c r="E79" s="149" t="s">
        <v>6</v>
      </c>
      <c r="F79" s="147">
        <v>11.5</v>
      </c>
      <c r="G79" s="150" t="s">
        <v>788</v>
      </c>
      <c r="H79" s="72">
        <f t="shared" si="2"/>
        <v>151</v>
      </c>
      <c r="I79" s="135">
        <v>1</v>
      </c>
    </row>
    <row r="80" spans="2:9" ht="15" hidden="1" customHeight="1" outlineLevel="1" x14ac:dyDescent="0.25">
      <c r="B80" s="148" t="s">
        <v>659</v>
      </c>
      <c r="C80" s="151"/>
      <c r="D80" s="152">
        <v>960025.04</v>
      </c>
      <c r="E80" s="149" t="s">
        <v>6</v>
      </c>
      <c r="F80" s="147">
        <v>10.5</v>
      </c>
      <c r="G80" s="150" t="s">
        <v>782</v>
      </c>
      <c r="H80" s="72">
        <f t="shared" si="2"/>
        <v>152</v>
      </c>
      <c r="I80" s="135">
        <v>1</v>
      </c>
    </row>
    <row r="81" spans="2:9" ht="15" hidden="1" customHeight="1" outlineLevel="1" x14ac:dyDescent="0.25">
      <c r="B81" s="148" t="s">
        <v>783</v>
      </c>
      <c r="C81" s="151"/>
      <c r="D81" s="152">
        <v>1400000</v>
      </c>
      <c r="E81" s="149" t="s">
        <v>6</v>
      </c>
      <c r="F81" s="147">
        <v>11</v>
      </c>
      <c r="G81" s="150" t="s">
        <v>782</v>
      </c>
      <c r="H81" s="72">
        <f t="shared" si="2"/>
        <v>152</v>
      </c>
      <c r="I81" s="135">
        <v>1</v>
      </c>
    </row>
    <row r="82" spans="2:9" ht="15" hidden="1" customHeight="1" outlineLevel="1" x14ac:dyDescent="0.25">
      <c r="B82" s="148" t="s">
        <v>790</v>
      </c>
      <c r="C82" s="151"/>
      <c r="D82" s="152">
        <v>500000</v>
      </c>
      <c r="E82" s="149" t="s">
        <v>6</v>
      </c>
      <c r="F82" s="147">
        <v>10.5</v>
      </c>
      <c r="G82" s="150" t="s">
        <v>791</v>
      </c>
      <c r="H82" s="72">
        <f t="shared" si="2"/>
        <v>153</v>
      </c>
      <c r="I82" s="135">
        <v>1</v>
      </c>
    </row>
    <row r="83" spans="2:9" ht="15" hidden="1" customHeight="1" outlineLevel="1" x14ac:dyDescent="0.25">
      <c r="B83" s="148" t="s">
        <v>8</v>
      </c>
      <c r="C83" s="151"/>
      <c r="D83" s="152">
        <v>5000000</v>
      </c>
      <c r="E83" s="149" t="s">
        <v>6</v>
      </c>
      <c r="F83" s="147">
        <v>11.75</v>
      </c>
      <c r="G83" s="150" t="s">
        <v>532</v>
      </c>
      <c r="H83" s="72">
        <f t="shared" si="2"/>
        <v>158</v>
      </c>
      <c r="I83" s="135">
        <v>1</v>
      </c>
    </row>
    <row r="84" spans="2:9" ht="15" hidden="1" customHeight="1" outlineLevel="1" x14ac:dyDescent="0.25">
      <c r="B84" s="148" t="s">
        <v>8</v>
      </c>
      <c r="C84" s="151"/>
      <c r="D84" s="152">
        <v>5000000</v>
      </c>
      <c r="E84" s="149" t="s">
        <v>6</v>
      </c>
      <c r="F84" s="147">
        <v>11.75</v>
      </c>
      <c r="G84" s="150" t="s">
        <v>532</v>
      </c>
      <c r="H84" s="72">
        <f t="shared" si="2"/>
        <v>158</v>
      </c>
      <c r="I84" s="135">
        <v>1</v>
      </c>
    </row>
    <row r="85" spans="2:9" ht="15" hidden="1" customHeight="1" outlineLevel="1" x14ac:dyDescent="0.25">
      <c r="B85" s="148" t="s">
        <v>541</v>
      </c>
      <c r="C85" s="151"/>
      <c r="D85" s="152">
        <v>5000000</v>
      </c>
      <c r="E85" s="149" t="s">
        <v>6</v>
      </c>
      <c r="F85" s="147">
        <v>11.75</v>
      </c>
      <c r="G85" s="150" t="s">
        <v>542</v>
      </c>
      <c r="H85" s="72">
        <f t="shared" si="2"/>
        <v>161</v>
      </c>
      <c r="I85" s="135">
        <v>1</v>
      </c>
    </row>
    <row r="86" spans="2:9" ht="15" hidden="1" customHeight="1" outlineLevel="1" x14ac:dyDescent="0.25">
      <c r="B86" s="148" t="s">
        <v>680</v>
      </c>
      <c r="C86" s="151"/>
      <c r="D86" s="152">
        <v>855217.58</v>
      </c>
      <c r="E86" s="149" t="s">
        <v>6</v>
      </c>
      <c r="F86" s="147">
        <v>10.5</v>
      </c>
      <c r="G86" s="150" t="s">
        <v>789</v>
      </c>
      <c r="H86" s="72">
        <f t="shared" si="2"/>
        <v>165</v>
      </c>
      <c r="I86" s="135">
        <v>1</v>
      </c>
    </row>
    <row r="87" spans="2:9" ht="15" hidden="1" customHeight="1" outlineLevel="1" x14ac:dyDescent="0.25">
      <c r="B87" s="148" t="s">
        <v>684</v>
      </c>
      <c r="C87" s="151"/>
      <c r="D87" s="152">
        <v>1250000</v>
      </c>
      <c r="E87" s="149" t="s">
        <v>6</v>
      </c>
      <c r="F87" s="147">
        <v>10.5</v>
      </c>
      <c r="G87" s="150" t="s">
        <v>792</v>
      </c>
      <c r="H87" s="72">
        <f t="shared" si="2"/>
        <v>172</v>
      </c>
      <c r="I87" s="135">
        <v>1</v>
      </c>
    </row>
    <row r="88" spans="2:9" ht="15" hidden="1" customHeight="1" outlineLevel="1" x14ac:dyDescent="0.25">
      <c r="B88" s="148" t="s">
        <v>663</v>
      </c>
      <c r="C88" s="151"/>
      <c r="D88" s="152">
        <v>1380556.65</v>
      </c>
      <c r="E88" s="149" t="s">
        <v>6</v>
      </c>
      <c r="F88" s="147">
        <v>10.5</v>
      </c>
      <c r="G88" s="150" t="s">
        <v>784</v>
      </c>
      <c r="H88" s="72">
        <f t="shared" si="2"/>
        <v>174</v>
      </c>
      <c r="I88" s="135">
        <v>1</v>
      </c>
    </row>
    <row r="89" spans="2:9" ht="15" hidden="1" customHeight="1" outlineLevel="1" x14ac:dyDescent="0.25">
      <c r="B89" s="148" t="s">
        <v>664</v>
      </c>
      <c r="C89" s="151"/>
      <c r="D89" s="152">
        <v>32046</v>
      </c>
      <c r="E89" s="149" t="s">
        <v>6</v>
      </c>
      <c r="F89" s="147">
        <v>10.5</v>
      </c>
      <c r="G89" s="150" t="s">
        <v>785</v>
      </c>
      <c r="H89" s="72">
        <f t="shared" si="2"/>
        <v>175</v>
      </c>
      <c r="I89" s="135">
        <v>1</v>
      </c>
    </row>
    <row r="90" spans="2:9" ht="15" hidden="1" customHeight="1" outlineLevel="1" x14ac:dyDescent="0.25">
      <c r="B90" s="147" t="s">
        <v>501</v>
      </c>
      <c r="C90" s="151"/>
      <c r="D90" s="152">
        <v>128768.85</v>
      </c>
      <c r="E90" s="149" t="s">
        <v>635</v>
      </c>
      <c r="F90" s="147">
        <v>5.5</v>
      </c>
      <c r="G90" s="150" t="s">
        <v>636</v>
      </c>
      <c r="H90" s="72">
        <f t="shared" si="2"/>
        <v>179</v>
      </c>
      <c r="I90" s="135">
        <v>1</v>
      </c>
    </row>
    <row r="91" spans="2:9" ht="15" hidden="1" customHeight="1" outlineLevel="1" x14ac:dyDescent="0.25">
      <c r="B91" s="147" t="s">
        <v>501</v>
      </c>
      <c r="C91" s="151"/>
      <c r="D91" s="152">
        <v>128768.85</v>
      </c>
      <c r="E91" s="149" t="s">
        <v>635</v>
      </c>
      <c r="F91" s="147">
        <v>5.5</v>
      </c>
      <c r="G91" s="150" t="s">
        <v>636</v>
      </c>
      <c r="H91" s="72">
        <f t="shared" si="2"/>
        <v>179</v>
      </c>
      <c r="I91" s="135">
        <v>1</v>
      </c>
    </row>
    <row r="92" spans="2:9" ht="15" hidden="1" customHeight="1" outlineLevel="1" x14ac:dyDescent="0.25">
      <c r="B92" s="147" t="s">
        <v>501</v>
      </c>
      <c r="C92" s="151"/>
      <c r="D92" s="152">
        <v>145938.03</v>
      </c>
      <c r="E92" s="149" t="s">
        <v>635</v>
      </c>
      <c r="F92" s="147">
        <v>5.5</v>
      </c>
      <c r="G92" s="150" t="s">
        <v>636</v>
      </c>
      <c r="H92" s="72">
        <f t="shared" si="2"/>
        <v>179</v>
      </c>
      <c r="I92" s="135">
        <v>1</v>
      </c>
    </row>
    <row r="93" spans="2:9" ht="15" hidden="1" customHeight="1" outlineLevel="1" x14ac:dyDescent="0.25">
      <c r="B93" s="148" t="s">
        <v>501</v>
      </c>
      <c r="C93" s="151"/>
      <c r="D93" s="152">
        <v>240000</v>
      </c>
      <c r="E93" s="149" t="s">
        <v>6</v>
      </c>
      <c r="F93" s="147">
        <v>11.75</v>
      </c>
      <c r="G93" s="150" t="s">
        <v>502</v>
      </c>
      <c r="H93" s="72">
        <f t="shared" si="2"/>
        <v>181</v>
      </c>
      <c r="I93" s="135">
        <v>1</v>
      </c>
    </row>
    <row r="94" spans="2:9" ht="15" hidden="1" customHeight="1" outlineLevel="1" x14ac:dyDescent="0.25">
      <c r="B94" s="147" t="s">
        <v>501</v>
      </c>
      <c r="C94" s="151"/>
      <c r="D94" s="152">
        <v>85845.9</v>
      </c>
      <c r="E94" s="149" t="s">
        <v>635</v>
      </c>
      <c r="F94" s="147">
        <v>5.5</v>
      </c>
      <c r="G94" s="150" t="s">
        <v>502</v>
      </c>
      <c r="H94" s="72">
        <f t="shared" si="2"/>
        <v>181</v>
      </c>
      <c r="I94" s="135">
        <v>1</v>
      </c>
    </row>
    <row r="95" spans="2:9" ht="15" hidden="1" customHeight="1" outlineLevel="1" x14ac:dyDescent="0.25">
      <c r="B95" s="147" t="s">
        <v>501</v>
      </c>
      <c r="C95" s="151"/>
      <c r="D95" s="152">
        <v>68332.320000000007</v>
      </c>
      <c r="E95" s="149" t="s">
        <v>634</v>
      </c>
      <c r="F95" s="147">
        <v>5.5</v>
      </c>
      <c r="G95" s="150" t="s">
        <v>502</v>
      </c>
      <c r="H95" s="72">
        <f t="shared" si="2"/>
        <v>181</v>
      </c>
      <c r="I95" s="135">
        <v>1</v>
      </c>
    </row>
    <row r="96" spans="2:9" ht="15" hidden="1" customHeight="1" outlineLevel="1" x14ac:dyDescent="0.25">
      <c r="B96" s="147" t="s">
        <v>501</v>
      </c>
      <c r="C96" s="151"/>
      <c r="D96" s="152">
        <v>297885.27</v>
      </c>
      <c r="E96" s="149" t="s">
        <v>635</v>
      </c>
      <c r="F96" s="147">
        <v>5.5</v>
      </c>
      <c r="G96" s="150" t="s">
        <v>502</v>
      </c>
      <c r="H96" s="72">
        <f t="shared" si="2"/>
        <v>181</v>
      </c>
      <c r="I96" s="135">
        <v>1</v>
      </c>
    </row>
    <row r="97" spans="2:9" ht="15" hidden="1" customHeight="1" outlineLevel="1" x14ac:dyDescent="0.25">
      <c r="B97" s="147" t="s">
        <v>501</v>
      </c>
      <c r="C97" s="151"/>
      <c r="D97" s="152">
        <v>118495.35</v>
      </c>
      <c r="E97" s="149" t="s">
        <v>634</v>
      </c>
      <c r="F97" s="147">
        <v>5.5</v>
      </c>
      <c r="G97" s="150" t="s">
        <v>502</v>
      </c>
      <c r="H97" s="72">
        <f t="shared" si="2"/>
        <v>181</v>
      </c>
      <c r="I97" s="135">
        <v>1</v>
      </c>
    </row>
    <row r="98" spans="2:9" ht="15" hidden="1" customHeight="1" outlineLevel="1" x14ac:dyDescent="0.25">
      <c r="B98" s="147" t="s">
        <v>501</v>
      </c>
      <c r="C98" s="151"/>
      <c r="D98" s="152">
        <v>78996.899999999994</v>
      </c>
      <c r="E98" s="149" t="s">
        <v>634</v>
      </c>
      <c r="F98" s="147">
        <v>5.5</v>
      </c>
      <c r="G98" s="150" t="s">
        <v>502</v>
      </c>
      <c r="H98" s="72">
        <f t="shared" si="2"/>
        <v>181</v>
      </c>
      <c r="I98" s="135">
        <v>1</v>
      </c>
    </row>
    <row r="99" spans="2:9" ht="15" hidden="1" customHeight="1" outlineLevel="1" x14ac:dyDescent="0.25">
      <c r="B99" s="147" t="s">
        <v>501</v>
      </c>
      <c r="C99" s="151"/>
      <c r="D99" s="152">
        <v>197492.25</v>
      </c>
      <c r="E99" s="149" t="s">
        <v>634</v>
      </c>
      <c r="F99" s="147">
        <v>5.5</v>
      </c>
      <c r="G99" s="150" t="s">
        <v>502</v>
      </c>
      <c r="H99" s="72">
        <f t="shared" si="2"/>
        <v>181</v>
      </c>
      <c r="I99" s="135">
        <v>1</v>
      </c>
    </row>
    <row r="100" spans="2:9" ht="15" hidden="1" customHeight="1" outlineLevel="1" x14ac:dyDescent="0.25">
      <c r="B100" s="148" t="s">
        <v>550</v>
      </c>
      <c r="C100" s="151"/>
      <c r="D100" s="152">
        <v>55000</v>
      </c>
      <c r="E100" s="149" t="s">
        <v>6</v>
      </c>
      <c r="F100" s="147">
        <v>11.75</v>
      </c>
      <c r="G100" s="150" t="s">
        <v>510</v>
      </c>
      <c r="H100" s="72">
        <f t="shared" si="2"/>
        <v>193</v>
      </c>
      <c r="I100" s="135">
        <v>1</v>
      </c>
    </row>
    <row r="101" spans="2:9" ht="15" hidden="1" customHeight="1" outlineLevel="1" x14ac:dyDescent="0.25">
      <c r="B101" s="147" t="s">
        <v>8</v>
      </c>
      <c r="C101" s="151"/>
      <c r="D101" s="152">
        <v>17169180</v>
      </c>
      <c r="E101" s="149" t="s">
        <v>635</v>
      </c>
      <c r="F101" s="147">
        <v>5.5</v>
      </c>
      <c r="G101" s="150" t="s">
        <v>510</v>
      </c>
      <c r="H101" s="72">
        <f t="shared" si="2"/>
        <v>193</v>
      </c>
      <c r="I101" s="135">
        <v>1</v>
      </c>
    </row>
    <row r="102" spans="2:9" ht="15" hidden="1" customHeight="1" outlineLevel="1" x14ac:dyDescent="0.25">
      <c r="B102" s="148" t="s">
        <v>667</v>
      </c>
      <c r="C102" s="151"/>
      <c r="D102" s="152">
        <v>700000</v>
      </c>
      <c r="E102" s="149" t="s">
        <v>6</v>
      </c>
      <c r="F102" s="147">
        <v>11</v>
      </c>
      <c r="G102" s="150" t="s">
        <v>618</v>
      </c>
      <c r="H102" s="72">
        <f t="shared" si="2"/>
        <v>200</v>
      </c>
      <c r="I102" s="135">
        <v>1</v>
      </c>
    </row>
    <row r="103" spans="2:9" ht="15" hidden="1" customHeight="1" outlineLevel="1" x14ac:dyDescent="0.25">
      <c r="B103" s="147" t="s">
        <v>8</v>
      </c>
      <c r="C103" s="151"/>
      <c r="D103" s="152">
        <v>64384425</v>
      </c>
      <c r="E103" s="149" t="s">
        <v>635</v>
      </c>
      <c r="F103" s="147">
        <v>5.5</v>
      </c>
      <c r="G103" s="150" t="s">
        <v>618</v>
      </c>
      <c r="H103" s="72">
        <f t="shared" ref="H103:H127" si="3">G103-$B$2</f>
        <v>200</v>
      </c>
      <c r="I103" s="135">
        <v>1</v>
      </c>
    </row>
    <row r="104" spans="2:9" ht="15" hidden="1" customHeight="1" outlineLevel="1" x14ac:dyDescent="0.25">
      <c r="B104" s="148" t="s">
        <v>503</v>
      </c>
      <c r="C104" s="151"/>
      <c r="D104" s="152">
        <v>1400000</v>
      </c>
      <c r="E104" s="149" t="s">
        <v>6</v>
      </c>
      <c r="F104" s="147">
        <v>10</v>
      </c>
      <c r="G104" s="150" t="s">
        <v>538</v>
      </c>
      <c r="H104" s="72">
        <f t="shared" si="3"/>
        <v>202</v>
      </c>
      <c r="I104" s="135">
        <v>1</v>
      </c>
    </row>
    <row r="105" spans="2:9" ht="15" hidden="1" customHeight="1" outlineLevel="1" x14ac:dyDescent="0.25">
      <c r="B105" s="148" t="s">
        <v>537</v>
      </c>
      <c r="C105" s="151"/>
      <c r="D105" s="152">
        <v>257210.64</v>
      </c>
      <c r="E105" s="149" t="s">
        <v>6</v>
      </c>
      <c r="F105" s="147">
        <v>11.75</v>
      </c>
      <c r="G105" s="150" t="s">
        <v>538</v>
      </c>
      <c r="H105" s="72">
        <f t="shared" si="3"/>
        <v>202</v>
      </c>
      <c r="I105" s="135">
        <v>1</v>
      </c>
    </row>
    <row r="106" spans="2:9" ht="15" hidden="1" customHeight="1" outlineLevel="1" x14ac:dyDescent="0.25">
      <c r="B106" s="148" t="s">
        <v>522</v>
      </c>
      <c r="C106" s="151"/>
      <c r="D106" s="152">
        <v>11462.66</v>
      </c>
      <c r="E106" s="149" t="s">
        <v>6</v>
      </c>
      <c r="F106" s="147">
        <v>11.75</v>
      </c>
      <c r="G106" s="150" t="s">
        <v>523</v>
      </c>
      <c r="H106" s="72">
        <f t="shared" si="3"/>
        <v>214</v>
      </c>
      <c r="I106" s="135">
        <v>1</v>
      </c>
    </row>
    <row r="107" spans="2:9" ht="15" hidden="1" customHeight="1" outlineLevel="1" x14ac:dyDescent="0.25">
      <c r="B107" s="148" t="s">
        <v>527</v>
      </c>
      <c r="C107" s="151"/>
      <c r="D107" s="152">
        <v>711951.6</v>
      </c>
      <c r="E107" s="149" t="s">
        <v>6</v>
      </c>
      <c r="F107" s="147">
        <v>11.75</v>
      </c>
      <c r="G107" s="150" t="s">
        <v>528</v>
      </c>
      <c r="H107" s="72">
        <f t="shared" si="3"/>
        <v>216</v>
      </c>
      <c r="I107" s="135">
        <v>1</v>
      </c>
    </row>
    <row r="108" spans="2:9" ht="15" hidden="1" customHeight="1" outlineLevel="1" x14ac:dyDescent="0.25">
      <c r="B108" s="148" t="s">
        <v>529</v>
      </c>
      <c r="C108" s="151"/>
      <c r="D108" s="152">
        <v>827564.23</v>
      </c>
      <c r="E108" s="149" t="s">
        <v>6</v>
      </c>
      <c r="F108" s="147">
        <v>11.75</v>
      </c>
      <c r="G108" s="150" t="s">
        <v>528</v>
      </c>
      <c r="H108" s="72">
        <f t="shared" si="3"/>
        <v>216</v>
      </c>
      <c r="I108" s="135">
        <v>1</v>
      </c>
    </row>
    <row r="109" spans="2:9" ht="15" hidden="1" customHeight="1" outlineLevel="1" x14ac:dyDescent="0.25">
      <c r="B109" s="148" t="s">
        <v>695</v>
      </c>
      <c r="C109" s="151"/>
      <c r="D109" s="152">
        <v>600000</v>
      </c>
      <c r="E109" s="149" t="s">
        <v>6</v>
      </c>
      <c r="F109" s="147">
        <v>11</v>
      </c>
      <c r="G109" s="150" t="s">
        <v>754</v>
      </c>
      <c r="H109" s="72">
        <f t="shared" si="3"/>
        <v>235</v>
      </c>
      <c r="I109" s="135">
        <v>1</v>
      </c>
    </row>
    <row r="110" spans="2:9" ht="15" hidden="1" customHeight="1" outlineLevel="1" x14ac:dyDescent="0.25">
      <c r="B110" s="148" t="s">
        <v>687</v>
      </c>
      <c r="C110" s="151"/>
      <c r="D110" s="152">
        <v>1100000</v>
      </c>
      <c r="E110" s="149" t="s">
        <v>6</v>
      </c>
      <c r="F110" s="147">
        <v>11</v>
      </c>
      <c r="G110" s="150" t="s">
        <v>793</v>
      </c>
      <c r="H110" s="72">
        <f t="shared" si="3"/>
        <v>242</v>
      </c>
      <c r="I110" s="135">
        <v>1</v>
      </c>
    </row>
    <row r="111" spans="2:9" ht="15" hidden="1" customHeight="1" outlineLevel="1" x14ac:dyDescent="0.25">
      <c r="B111" s="148" t="s">
        <v>547</v>
      </c>
      <c r="C111" s="151"/>
      <c r="D111" s="152">
        <v>7518337.4900000002</v>
      </c>
      <c r="E111" s="149" t="s">
        <v>6</v>
      </c>
      <c r="F111" s="147">
        <v>10.75</v>
      </c>
      <c r="G111" s="150" t="s">
        <v>548</v>
      </c>
      <c r="H111" s="72">
        <f t="shared" si="3"/>
        <v>257</v>
      </c>
      <c r="I111" s="135">
        <v>1</v>
      </c>
    </row>
    <row r="112" spans="2:9" ht="15" hidden="1" customHeight="1" outlineLevel="1" x14ac:dyDescent="0.25">
      <c r="B112" s="148" t="s">
        <v>504</v>
      </c>
      <c r="C112" s="151"/>
      <c r="D112" s="152">
        <v>14000000</v>
      </c>
      <c r="E112" s="149" t="s">
        <v>6</v>
      </c>
      <c r="F112" s="147">
        <v>10.75</v>
      </c>
      <c r="G112" s="150" t="s">
        <v>505</v>
      </c>
      <c r="H112" s="72">
        <f t="shared" si="3"/>
        <v>270</v>
      </c>
      <c r="I112" s="135">
        <v>1</v>
      </c>
    </row>
    <row r="113" spans="2:9" ht="15" hidden="1" customHeight="1" outlineLevel="1" x14ac:dyDescent="0.25">
      <c r="B113" s="148" t="s">
        <v>508</v>
      </c>
      <c r="C113" s="151"/>
      <c r="D113" s="152">
        <v>14000000</v>
      </c>
      <c r="E113" s="149" t="s">
        <v>6</v>
      </c>
      <c r="F113" s="147">
        <v>10.75</v>
      </c>
      <c r="G113" s="150" t="s">
        <v>505</v>
      </c>
      <c r="H113" s="72">
        <f t="shared" si="3"/>
        <v>270</v>
      </c>
      <c r="I113" s="135">
        <v>1</v>
      </c>
    </row>
    <row r="114" spans="2:9" ht="15" hidden="1" customHeight="1" outlineLevel="1" x14ac:dyDescent="0.25">
      <c r="B114" s="148" t="s">
        <v>675</v>
      </c>
      <c r="C114" s="151"/>
      <c r="D114" s="152">
        <v>701000</v>
      </c>
      <c r="E114" s="149" t="s">
        <v>6</v>
      </c>
      <c r="F114" s="147">
        <v>11</v>
      </c>
      <c r="G114" s="150" t="s">
        <v>747</v>
      </c>
      <c r="H114" s="72">
        <f t="shared" si="3"/>
        <v>293</v>
      </c>
      <c r="I114" s="135">
        <v>1</v>
      </c>
    </row>
    <row r="115" spans="2:9" ht="15" hidden="1" customHeight="1" outlineLevel="1" x14ac:dyDescent="0.25">
      <c r="B115" s="148" t="s">
        <v>509</v>
      </c>
      <c r="C115" s="151"/>
      <c r="D115" s="152">
        <v>2704882.19</v>
      </c>
      <c r="E115" s="149" t="s">
        <v>6</v>
      </c>
      <c r="F115" s="147">
        <v>11</v>
      </c>
      <c r="G115" s="150" t="s">
        <v>741</v>
      </c>
      <c r="H115" s="72">
        <f t="shared" si="3"/>
        <v>301</v>
      </c>
      <c r="I115" s="135">
        <v>1</v>
      </c>
    </row>
    <row r="116" spans="2:9" ht="15" hidden="1" customHeight="1" outlineLevel="1" x14ac:dyDescent="0.25">
      <c r="B116" s="148" t="s">
        <v>513</v>
      </c>
      <c r="C116" s="151"/>
      <c r="D116" s="152">
        <v>2000000</v>
      </c>
      <c r="E116" s="149" t="s">
        <v>6</v>
      </c>
      <c r="F116" s="147">
        <v>11</v>
      </c>
      <c r="G116" s="150" t="s">
        <v>742</v>
      </c>
      <c r="H116" s="72">
        <f t="shared" si="3"/>
        <v>308</v>
      </c>
      <c r="I116" s="135">
        <v>1</v>
      </c>
    </row>
    <row r="117" spans="2:9" ht="15" hidden="1" customHeight="1" outlineLevel="1" x14ac:dyDescent="0.25">
      <c r="B117" s="148" t="s">
        <v>551</v>
      </c>
      <c r="C117" s="151"/>
      <c r="D117" s="152">
        <v>3000000</v>
      </c>
      <c r="E117" s="149" t="s">
        <v>6</v>
      </c>
      <c r="F117" s="147">
        <v>11.5</v>
      </c>
      <c r="G117" s="150" t="s">
        <v>742</v>
      </c>
      <c r="H117" s="72">
        <f t="shared" si="3"/>
        <v>308</v>
      </c>
      <c r="I117" s="135">
        <v>1</v>
      </c>
    </row>
    <row r="118" spans="2:9" ht="15" hidden="1" customHeight="1" outlineLevel="1" x14ac:dyDescent="0.25">
      <c r="B118" s="148" t="s">
        <v>749</v>
      </c>
      <c r="C118" s="151"/>
      <c r="D118" s="152">
        <v>1000000</v>
      </c>
      <c r="E118" s="149" t="s">
        <v>6</v>
      </c>
      <c r="F118" s="147">
        <v>11</v>
      </c>
      <c r="G118" s="150" t="s">
        <v>750</v>
      </c>
      <c r="H118" s="72">
        <f t="shared" si="3"/>
        <v>314</v>
      </c>
      <c r="I118" s="135">
        <v>1</v>
      </c>
    </row>
    <row r="119" spans="2:9" ht="15" hidden="1" customHeight="1" outlineLevel="1" x14ac:dyDescent="0.25">
      <c r="B119" s="148" t="s">
        <v>693</v>
      </c>
      <c r="C119" s="151"/>
      <c r="D119" s="152">
        <v>130000</v>
      </c>
      <c r="E119" s="149" t="s">
        <v>6</v>
      </c>
      <c r="F119" s="147">
        <v>11</v>
      </c>
      <c r="G119" s="150" t="s">
        <v>750</v>
      </c>
      <c r="H119" s="72">
        <f t="shared" si="3"/>
        <v>314</v>
      </c>
      <c r="I119" s="135">
        <v>1</v>
      </c>
    </row>
    <row r="120" spans="2:9" ht="15" hidden="1" customHeight="1" outlineLevel="1" x14ac:dyDescent="0.25">
      <c r="B120" s="147" t="s">
        <v>760</v>
      </c>
      <c r="C120" s="151"/>
      <c r="D120" s="152">
        <v>789969</v>
      </c>
      <c r="E120" s="149" t="s">
        <v>634</v>
      </c>
      <c r="F120" s="147">
        <v>2.25</v>
      </c>
      <c r="G120" s="150" t="s">
        <v>761</v>
      </c>
      <c r="H120" s="72">
        <f t="shared" si="3"/>
        <v>322</v>
      </c>
      <c r="I120" s="135">
        <v>1</v>
      </c>
    </row>
    <row r="121" spans="2:9" ht="15" hidden="1" customHeight="1" outlineLevel="1" x14ac:dyDescent="0.25">
      <c r="B121" s="148" t="s">
        <v>744</v>
      </c>
      <c r="C121" s="151"/>
      <c r="D121" s="152">
        <v>120000</v>
      </c>
      <c r="E121" s="149" t="s">
        <v>6</v>
      </c>
      <c r="F121" s="147">
        <v>11</v>
      </c>
      <c r="G121" s="150" t="s">
        <v>745</v>
      </c>
      <c r="H121" s="72">
        <f t="shared" si="3"/>
        <v>330</v>
      </c>
      <c r="I121" s="135">
        <v>1</v>
      </c>
    </row>
    <row r="122" spans="2:9" ht="15" hidden="1" customHeight="1" outlineLevel="1" x14ac:dyDescent="0.25">
      <c r="B122" s="148" t="s">
        <v>661</v>
      </c>
      <c r="C122" s="151"/>
      <c r="D122" s="152">
        <v>700000</v>
      </c>
      <c r="E122" s="149" t="s">
        <v>6</v>
      </c>
      <c r="F122" s="147">
        <v>11</v>
      </c>
      <c r="G122" s="150" t="s">
        <v>739</v>
      </c>
      <c r="H122" s="72">
        <f t="shared" si="3"/>
        <v>333</v>
      </c>
      <c r="I122" s="135">
        <v>1</v>
      </c>
    </row>
    <row r="123" spans="2:9" ht="15" hidden="1" customHeight="1" outlineLevel="1" x14ac:dyDescent="0.25">
      <c r="B123" s="147" t="s">
        <v>703</v>
      </c>
      <c r="C123" s="151"/>
      <c r="D123" s="152">
        <v>40408.49</v>
      </c>
      <c r="E123" s="149" t="s">
        <v>634</v>
      </c>
      <c r="F123" s="147">
        <v>2.27</v>
      </c>
      <c r="G123" s="150" t="s">
        <v>704</v>
      </c>
      <c r="H123" s="72">
        <f t="shared" si="3"/>
        <v>337</v>
      </c>
      <c r="I123" s="135">
        <v>1</v>
      </c>
    </row>
    <row r="124" spans="2:9" ht="15" hidden="1" customHeight="1" outlineLevel="1" x14ac:dyDescent="0.25">
      <c r="B124" s="147" t="s">
        <v>8</v>
      </c>
      <c r="C124" s="151"/>
      <c r="D124" s="152">
        <v>85845900</v>
      </c>
      <c r="E124" s="149" t="s">
        <v>635</v>
      </c>
      <c r="F124" s="147">
        <v>4.75</v>
      </c>
      <c r="G124" s="150" t="s">
        <v>637</v>
      </c>
      <c r="H124" s="72">
        <f t="shared" si="3"/>
        <v>357</v>
      </c>
      <c r="I124" s="135">
        <v>1</v>
      </c>
    </row>
    <row r="125" spans="2:9" hidden="1" outlineLevel="1" x14ac:dyDescent="0.25">
      <c r="B125" s="148" t="s">
        <v>9</v>
      </c>
      <c r="C125" s="151"/>
      <c r="D125" s="152">
        <v>3000000</v>
      </c>
      <c r="E125" s="149" t="s">
        <v>6</v>
      </c>
      <c r="F125" s="147">
        <v>10.25</v>
      </c>
      <c r="G125" s="150" t="s">
        <v>514</v>
      </c>
      <c r="H125" s="72">
        <f t="shared" si="3"/>
        <v>382</v>
      </c>
      <c r="I125" s="135">
        <v>1</v>
      </c>
    </row>
    <row r="126" spans="2:9" hidden="1" outlineLevel="1" x14ac:dyDescent="0.25">
      <c r="B126" s="148" t="s">
        <v>686</v>
      </c>
      <c r="C126" s="151"/>
      <c r="D126" s="152">
        <v>70146.63</v>
      </c>
      <c r="E126" s="149" t="s">
        <v>6</v>
      </c>
      <c r="F126" s="147">
        <v>9.5</v>
      </c>
      <c r="G126" s="150" t="s">
        <v>514</v>
      </c>
      <c r="H126" s="72">
        <f t="shared" si="3"/>
        <v>382</v>
      </c>
      <c r="I126" s="135">
        <v>1</v>
      </c>
    </row>
    <row r="127" spans="2:9" hidden="1" outlineLevel="1" x14ac:dyDescent="0.25">
      <c r="B127" s="148" t="s">
        <v>535</v>
      </c>
      <c r="C127" s="151"/>
      <c r="D127" s="152">
        <v>15000000</v>
      </c>
      <c r="E127" s="149" t="s">
        <v>6</v>
      </c>
      <c r="F127" s="147">
        <v>10.3</v>
      </c>
      <c r="G127" s="150" t="s">
        <v>536</v>
      </c>
      <c r="H127" s="72">
        <f t="shared" si="3"/>
        <v>447</v>
      </c>
      <c r="I127" s="135">
        <v>1</v>
      </c>
    </row>
    <row r="128" spans="2:9" hidden="1" outlineLevel="1" x14ac:dyDescent="0.25">
      <c r="B128" s="142"/>
      <c r="C128" s="145"/>
      <c r="D128" s="146"/>
      <c r="E128" s="143"/>
      <c r="F128" s="142"/>
      <c r="G128" s="144"/>
      <c r="H128" s="72"/>
      <c r="I128" s="135"/>
    </row>
    <row r="129" spans="2:9" hidden="1" outlineLevel="1" x14ac:dyDescent="0.25">
      <c r="B129" s="142"/>
      <c r="C129" s="145"/>
      <c r="D129" s="146"/>
      <c r="E129" s="143"/>
      <c r="F129" s="142"/>
      <c r="G129" s="144"/>
      <c r="H129" s="72"/>
      <c r="I129" s="135"/>
    </row>
    <row r="130" spans="2:9" hidden="1" outlineLevel="1" x14ac:dyDescent="0.25">
      <c r="B130" s="142"/>
      <c r="C130" s="145"/>
      <c r="D130" s="146"/>
      <c r="E130" s="143"/>
      <c r="F130" s="142"/>
      <c r="G130" s="144"/>
      <c r="H130" s="72"/>
      <c r="I130" s="135"/>
    </row>
    <row r="131" spans="2:9" hidden="1" outlineLevel="1" x14ac:dyDescent="0.25">
      <c r="B131" s="142"/>
      <c r="C131" s="145"/>
      <c r="D131" s="146"/>
      <c r="E131" s="143"/>
      <c r="F131" s="142"/>
      <c r="G131" s="144"/>
      <c r="H131" s="72"/>
      <c r="I131" s="135"/>
    </row>
    <row r="132" spans="2:9" hidden="1" outlineLevel="1" x14ac:dyDescent="0.25">
      <c r="B132" s="142"/>
      <c r="C132" s="145"/>
      <c r="D132" s="146"/>
      <c r="E132" s="143"/>
      <c r="F132" s="142"/>
      <c r="G132" s="144"/>
      <c r="H132" s="72"/>
      <c r="I132" s="135"/>
    </row>
    <row r="133" spans="2:9" hidden="1" outlineLevel="1" x14ac:dyDescent="0.25">
      <c r="B133" s="142"/>
      <c r="C133" s="145"/>
      <c r="D133" s="146"/>
      <c r="E133" s="143"/>
      <c r="F133" s="142"/>
      <c r="G133" s="144"/>
      <c r="H133" s="72"/>
      <c r="I133" s="135"/>
    </row>
    <row r="134" spans="2:9" hidden="1" outlineLevel="1" x14ac:dyDescent="0.25">
      <c r="B134" s="142"/>
      <c r="C134" s="145"/>
      <c r="D134" s="146"/>
      <c r="E134" s="143"/>
      <c r="F134" s="142"/>
      <c r="G134" s="144"/>
      <c r="H134" s="72"/>
      <c r="I134" s="135"/>
    </row>
    <row r="135" spans="2:9" hidden="1" outlineLevel="1" x14ac:dyDescent="0.25">
      <c r="B135" s="142"/>
      <c r="C135" s="145"/>
      <c r="D135" s="146"/>
      <c r="E135" s="143"/>
      <c r="F135" s="142"/>
      <c r="G135" s="144"/>
      <c r="H135" s="72"/>
      <c r="I135" s="135"/>
    </row>
    <row r="136" spans="2:9" hidden="1" outlineLevel="1" x14ac:dyDescent="0.25">
      <c r="B136" s="142"/>
      <c r="C136" s="145"/>
      <c r="D136" s="146"/>
      <c r="E136" s="143"/>
      <c r="F136" s="142"/>
      <c r="G136" s="144"/>
      <c r="H136" s="72"/>
      <c r="I136" s="135"/>
    </row>
    <row r="137" spans="2:9" hidden="1" outlineLevel="1" x14ac:dyDescent="0.25">
      <c r="C137" s="2"/>
      <c r="D137" s="1"/>
      <c r="E137" s="1"/>
      <c r="F137" s="1"/>
      <c r="G137" s="1"/>
      <c r="H137" s="71"/>
    </row>
    <row r="138" spans="2:9" hidden="1" outlineLevel="1" x14ac:dyDescent="0.25">
      <c r="C138" s="2"/>
      <c r="D138" s="1"/>
      <c r="E138" s="1"/>
      <c r="F138" s="1"/>
      <c r="G138" s="1"/>
      <c r="H138" s="71"/>
    </row>
    <row r="139" spans="2:9" hidden="1" outlineLevel="1" x14ac:dyDescent="0.25">
      <c r="C139" s="2"/>
      <c r="D139" s="1"/>
      <c r="E139" s="1"/>
      <c r="F139" s="1"/>
      <c r="G139" s="1"/>
      <c r="H139" s="71"/>
    </row>
    <row r="140" spans="2:9" hidden="1" outlineLevel="1" x14ac:dyDescent="0.25">
      <c r="C140" s="2"/>
      <c r="D140" s="1"/>
      <c r="E140" s="1"/>
      <c r="F140" s="1"/>
      <c r="G140" s="1"/>
      <c r="H140" s="71"/>
    </row>
    <row r="141" spans="2:9" hidden="1" outlineLevel="1" x14ac:dyDescent="0.25">
      <c r="C141" s="2"/>
      <c r="D141" s="1"/>
      <c r="E141" s="1"/>
      <c r="F141" s="1"/>
      <c r="G141" s="1"/>
      <c r="H141" s="71"/>
    </row>
    <row r="142" spans="2:9" hidden="1" outlineLevel="1" x14ac:dyDescent="0.25">
      <c r="C142" s="2"/>
      <c r="D142" s="1"/>
      <c r="E142" s="1"/>
      <c r="F142" s="1"/>
      <c r="G142" s="1"/>
      <c r="H142" s="71"/>
    </row>
    <row r="143" spans="2:9" hidden="1" outlineLevel="1" x14ac:dyDescent="0.25">
      <c r="C143" s="2"/>
      <c r="D143" s="1"/>
      <c r="E143" s="1"/>
      <c r="F143" s="1"/>
      <c r="G143" s="1"/>
      <c r="H143" s="71"/>
    </row>
    <row r="144" spans="2:9" hidden="1" outlineLevel="1" x14ac:dyDescent="0.25">
      <c r="C144" s="2"/>
      <c r="D144" s="1"/>
      <c r="E144" s="1"/>
      <c r="F144" s="1"/>
      <c r="G144" s="1"/>
      <c r="H144" s="71"/>
    </row>
    <row r="145" spans="3:8" hidden="1" outlineLevel="1" x14ac:dyDescent="0.25">
      <c r="C145" s="2"/>
      <c r="D145" s="1"/>
      <c r="E145" s="1"/>
      <c r="F145" s="1"/>
      <c r="G145" s="1"/>
      <c r="H145" s="71"/>
    </row>
    <row r="146" spans="3:8" hidden="1" outlineLevel="1" x14ac:dyDescent="0.25">
      <c r="C146" s="2"/>
      <c r="D146" s="1"/>
      <c r="E146" s="1"/>
      <c r="F146" s="1"/>
      <c r="G146" s="1"/>
      <c r="H146" s="71"/>
    </row>
    <row r="147" spans="3:8" hidden="1" outlineLevel="1" x14ac:dyDescent="0.25">
      <c r="C147" s="2"/>
      <c r="D147" s="1"/>
      <c r="E147" s="1"/>
      <c r="F147" s="1"/>
      <c r="G147" s="1"/>
      <c r="H147" s="71"/>
    </row>
    <row r="148" spans="3:8" hidden="1" outlineLevel="1" x14ac:dyDescent="0.25">
      <c r="C148" s="2"/>
      <c r="D148" s="1"/>
      <c r="E148" s="1"/>
      <c r="F148" s="1"/>
      <c r="G148" s="1"/>
      <c r="H148" s="71"/>
    </row>
    <row r="149" spans="3:8" hidden="1" outlineLevel="1" x14ac:dyDescent="0.25">
      <c r="C149" s="2"/>
      <c r="D149" s="1"/>
      <c r="E149" s="1"/>
      <c r="F149" s="1"/>
      <c r="G149" s="1"/>
      <c r="H149" s="71"/>
    </row>
    <row r="150" spans="3:8" hidden="1" outlineLevel="1" x14ac:dyDescent="0.25">
      <c r="C150" s="2"/>
      <c r="D150" s="1"/>
      <c r="E150" s="1"/>
      <c r="F150" s="1"/>
      <c r="G150" s="1"/>
      <c r="H150" s="71"/>
    </row>
    <row r="151" spans="3:8" hidden="1" outlineLevel="1" x14ac:dyDescent="0.25">
      <c r="C151" s="2"/>
      <c r="D151" s="1"/>
      <c r="E151" s="1"/>
      <c r="F151" s="1"/>
      <c r="G151" s="1"/>
      <c r="H151" s="71"/>
    </row>
    <row r="152" spans="3:8" hidden="1" outlineLevel="1" x14ac:dyDescent="0.25">
      <c r="C152" s="2"/>
      <c r="D152" s="1"/>
      <c r="E152" s="1"/>
      <c r="F152" s="1"/>
      <c r="G152" s="1"/>
      <c r="H152" s="71"/>
    </row>
    <row r="153" spans="3:8" hidden="1" outlineLevel="1" x14ac:dyDescent="0.25">
      <c r="C153" s="2"/>
      <c r="D153" s="1"/>
      <c r="E153" s="1"/>
      <c r="F153" s="1"/>
      <c r="G153" s="1"/>
      <c r="H153" s="71"/>
    </row>
    <row r="154" spans="3:8" hidden="1" outlineLevel="1" x14ac:dyDescent="0.25">
      <c r="C154" s="2"/>
      <c r="D154" s="1"/>
      <c r="E154" s="1"/>
      <c r="F154" s="1"/>
      <c r="G154" s="1"/>
      <c r="H154" s="71"/>
    </row>
    <row r="155" spans="3:8" hidden="1" outlineLevel="1" x14ac:dyDescent="0.25">
      <c r="C155" s="2"/>
      <c r="D155" s="1"/>
      <c r="E155" s="1"/>
      <c r="F155" s="1"/>
      <c r="G155" s="1"/>
      <c r="H155" s="71"/>
    </row>
    <row r="156" spans="3:8" hidden="1" outlineLevel="1" x14ac:dyDescent="0.25">
      <c r="C156" s="2"/>
      <c r="D156" s="1"/>
      <c r="E156" s="1"/>
      <c r="F156" s="1"/>
      <c r="G156" s="1"/>
      <c r="H156" s="71"/>
    </row>
    <row r="157" spans="3:8" hidden="1" outlineLevel="1" x14ac:dyDescent="0.25">
      <c r="C157" s="2"/>
      <c r="D157" s="1"/>
      <c r="E157" s="1"/>
      <c r="F157" s="1"/>
      <c r="G157" s="1"/>
      <c r="H157" s="71"/>
    </row>
    <row r="158" spans="3:8" hidden="1" outlineLevel="1" x14ac:dyDescent="0.25">
      <c r="C158" s="2"/>
      <c r="D158" s="1"/>
      <c r="E158" s="1"/>
      <c r="F158" s="1"/>
      <c r="G158" s="1"/>
      <c r="H158" s="71"/>
    </row>
    <row r="159" spans="3:8" hidden="1" outlineLevel="1" x14ac:dyDescent="0.25">
      <c r="C159" s="2"/>
      <c r="D159" s="1"/>
      <c r="E159" s="1"/>
      <c r="F159" s="1"/>
      <c r="G159" s="1"/>
      <c r="H159" s="71"/>
    </row>
    <row r="160" spans="3:8" hidden="1" outlineLevel="1" x14ac:dyDescent="0.25">
      <c r="C160" s="2"/>
      <c r="D160" s="1"/>
      <c r="E160" s="1"/>
      <c r="F160" s="1"/>
      <c r="G160" s="1"/>
      <c r="H160" s="71"/>
    </row>
    <row r="161" spans="3:8" hidden="1" outlineLevel="1" x14ac:dyDescent="0.25">
      <c r="C161" s="2"/>
      <c r="D161" s="1"/>
      <c r="E161" s="1"/>
      <c r="F161" s="1"/>
      <c r="G161" s="1"/>
      <c r="H161" s="71"/>
    </row>
    <row r="162" spans="3:8" hidden="1" outlineLevel="1" x14ac:dyDescent="0.25">
      <c r="C162" s="2"/>
      <c r="D162" s="1"/>
      <c r="E162" s="1"/>
      <c r="F162" s="1"/>
      <c r="G162" s="1"/>
      <c r="H162" s="71"/>
    </row>
    <row r="163" spans="3:8" hidden="1" outlineLevel="1" x14ac:dyDescent="0.25">
      <c r="C163" s="2"/>
      <c r="D163" s="1"/>
      <c r="E163" s="1"/>
      <c r="F163" s="1"/>
      <c r="G163" s="1"/>
      <c r="H163" s="71"/>
    </row>
    <row r="164" spans="3:8" hidden="1" outlineLevel="1" x14ac:dyDescent="0.25">
      <c r="C164" s="2"/>
      <c r="D164" s="1"/>
      <c r="E164" s="1"/>
      <c r="F164" s="1"/>
      <c r="G164" s="1"/>
      <c r="H164" s="71"/>
    </row>
    <row r="165" spans="3:8" hidden="1" outlineLevel="1" x14ac:dyDescent="0.25">
      <c r="C165" s="2"/>
      <c r="D165" s="1"/>
      <c r="E165" s="1"/>
      <c r="F165" s="1"/>
      <c r="G165" s="1"/>
      <c r="H165" s="71"/>
    </row>
    <row r="166" spans="3:8" hidden="1" outlineLevel="1" x14ac:dyDescent="0.25">
      <c r="C166" s="2"/>
      <c r="D166" s="1"/>
      <c r="E166" s="1"/>
      <c r="F166" s="1"/>
      <c r="G166" s="1"/>
      <c r="H166" s="71"/>
    </row>
    <row r="167" spans="3:8" hidden="1" outlineLevel="1" x14ac:dyDescent="0.25">
      <c r="C167" s="2"/>
      <c r="D167" s="1"/>
      <c r="E167" s="1"/>
      <c r="F167" s="1"/>
      <c r="G167" s="1"/>
      <c r="H167" s="71"/>
    </row>
    <row r="168" spans="3:8" hidden="1" outlineLevel="1" x14ac:dyDescent="0.25">
      <c r="C168" s="2"/>
      <c r="D168" s="1"/>
      <c r="E168" s="1"/>
      <c r="F168" s="1"/>
      <c r="G168" s="1"/>
      <c r="H168" s="71"/>
    </row>
    <row r="169" spans="3:8" hidden="1" outlineLevel="1" x14ac:dyDescent="0.25">
      <c r="C169" s="2"/>
      <c r="D169" s="1"/>
      <c r="E169" s="1"/>
      <c r="F169" s="1"/>
      <c r="G169" s="1"/>
      <c r="H169" s="71"/>
    </row>
    <row r="170" spans="3:8" hidden="1" outlineLevel="1" x14ac:dyDescent="0.25">
      <c r="C170" s="2"/>
      <c r="D170" s="1"/>
      <c r="E170" s="1"/>
      <c r="F170" s="1"/>
      <c r="G170" s="1"/>
      <c r="H170" s="71"/>
    </row>
    <row r="171" spans="3:8" hidden="1" outlineLevel="1" x14ac:dyDescent="0.25">
      <c r="C171" s="2"/>
      <c r="D171" s="1"/>
      <c r="E171" s="1"/>
      <c r="F171" s="1"/>
      <c r="G171" s="1"/>
      <c r="H171" s="71"/>
    </row>
    <row r="172" spans="3:8" hidden="1" outlineLevel="1" x14ac:dyDescent="0.25">
      <c r="C172" s="2"/>
      <c r="D172" s="1"/>
      <c r="E172" s="1"/>
      <c r="F172" s="1"/>
      <c r="G172" s="1"/>
      <c r="H172" s="71"/>
    </row>
    <row r="173" spans="3:8" hidden="1" outlineLevel="1" x14ac:dyDescent="0.25">
      <c r="C173" s="2"/>
      <c r="D173" s="1"/>
      <c r="E173" s="1"/>
      <c r="F173" s="1"/>
      <c r="G173" s="1"/>
      <c r="H173" s="71"/>
    </row>
    <row r="174" spans="3:8" hidden="1" outlineLevel="1" x14ac:dyDescent="0.25">
      <c r="C174" s="2"/>
      <c r="D174" s="1"/>
      <c r="E174" s="1"/>
      <c r="F174" s="1"/>
      <c r="G174" s="1"/>
      <c r="H174" s="71"/>
    </row>
    <row r="175" spans="3:8" hidden="1" outlineLevel="1" x14ac:dyDescent="0.25">
      <c r="C175" s="2"/>
      <c r="D175" s="1"/>
      <c r="E175" s="1"/>
      <c r="F175" s="1"/>
      <c r="G175" s="1"/>
      <c r="H175" s="71"/>
    </row>
    <row r="176" spans="3:8" hidden="1" outlineLevel="1" x14ac:dyDescent="0.25">
      <c r="C176" s="2"/>
      <c r="D176" s="1"/>
      <c r="E176" s="1"/>
      <c r="F176" s="1"/>
      <c r="G176" s="1"/>
      <c r="H176" s="71"/>
    </row>
    <row r="177" spans="3:8" hidden="1" outlineLevel="1" x14ac:dyDescent="0.25">
      <c r="C177" s="2"/>
      <c r="D177" s="1"/>
      <c r="E177" s="1"/>
      <c r="F177" s="1"/>
      <c r="G177" s="1"/>
      <c r="H177" s="71"/>
    </row>
    <row r="178" spans="3:8" hidden="1" outlineLevel="1" x14ac:dyDescent="0.25">
      <c r="C178" s="2"/>
      <c r="D178" s="1"/>
      <c r="E178" s="1"/>
      <c r="F178" s="1"/>
      <c r="G178" s="1"/>
      <c r="H178" s="71"/>
    </row>
    <row r="179" spans="3:8" hidden="1" outlineLevel="1" x14ac:dyDescent="0.25">
      <c r="C179" s="2"/>
      <c r="D179" s="1"/>
      <c r="E179" s="1"/>
      <c r="F179" s="1"/>
      <c r="G179" s="1"/>
      <c r="H179" s="71"/>
    </row>
    <row r="180" spans="3:8" hidden="1" outlineLevel="1" x14ac:dyDescent="0.25">
      <c r="C180" s="2"/>
      <c r="D180" s="1"/>
      <c r="E180" s="1"/>
      <c r="F180" s="1"/>
      <c r="G180" s="1"/>
      <c r="H180" s="71"/>
    </row>
    <row r="181" spans="3:8" hidden="1" outlineLevel="1" x14ac:dyDescent="0.25">
      <c r="C181" s="2"/>
      <c r="D181" s="1"/>
      <c r="E181" s="1"/>
      <c r="F181" s="1"/>
      <c r="G181" s="1"/>
      <c r="H181" s="71"/>
    </row>
    <row r="182" spans="3:8" hidden="1" outlineLevel="1" x14ac:dyDescent="0.25">
      <c r="C182" s="2"/>
      <c r="D182" s="1"/>
      <c r="E182" s="1"/>
      <c r="F182" s="1"/>
      <c r="G182" s="1"/>
      <c r="H182" s="71"/>
    </row>
    <row r="183" spans="3:8" collapsed="1" x14ac:dyDescent="0.25">
      <c r="C183" s="2"/>
      <c r="D183" s="1"/>
      <c r="E183" s="1"/>
      <c r="F183" s="1"/>
      <c r="G183" s="1"/>
      <c r="H183" s="71"/>
    </row>
    <row r="184" spans="3:8" x14ac:dyDescent="0.25">
      <c r="C184" s="2"/>
      <c r="D184" s="1"/>
      <c r="E184" s="1"/>
      <c r="F184" s="1"/>
      <c r="G184" s="1"/>
      <c r="H184" s="71"/>
    </row>
    <row r="185" spans="3:8" x14ac:dyDescent="0.25">
      <c r="C185" s="2"/>
      <c r="D185" s="1"/>
      <c r="E185" s="1"/>
      <c r="F185" s="1"/>
      <c r="G185" s="1"/>
      <c r="H185" s="71"/>
    </row>
    <row r="186" spans="3:8" x14ac:dyDescent="0.25">
      <c r="C186" s="2"/>
      <c r="D186" s="1"/>
      <c r="E186" s="1"/>
      <c r="F186" s="1"/>
      <c r="G186" s="1"/>
      <c r="H186" s="71"/>
    </row>
    <row r="187" spans="3:8" x14ac:dyDescent="0.25">
      <c r="C187" s="2"/>
      <c r="D187" s="1"/>
      <c r="E187" s="1"/>
      <c r="F187" s="1"/>
      <c r="G187" s="1"/>
      <c r="H187" s="71"/>
    </row>
    <row r="188" spans="3:8" x14ac:dyDescent="0.25">
      <c r="C188" s="2"/>
      <c r="D188" s="1"/>
      <c r="E188" s="1"/>
      <c r="F188" s="1"/>
      <c r="G188" s="1"/>
      <c r="H188" s="71"/>
    </row>
    <row r="189" spans="3:8" x14ac:dyDescent="0.25">
      <c r="C189" s="2"/>
      <c r="D189" s="1"/>
      <c r="E189" s="1"/>
      <c r="F189" s="1"/>
      <c r="G189" s="1"/>
      <c r="H189" s="71"/>
    </row>
    <row r="190" spans="3:8" x14ac:dyDescent="0.25">
      <c r="C190" s="2"/>
      <c r="D190" s="1"/>
      <c r="E190" s="1"/>
      <c r="F190" s="1"/>
      <c r="G190" s="1"/>
      <c r="H190" s="71"/>
    </row>
    <row r="191" spans="3:8" x14ac:dyDescent="0.25">
      <c r="C191" s="2"/>
      <c r="D191" s="1"/>
      <c r="E191" s="1"/>
      <c r="F191" s="1"/>
      <c r="G191" s="1"/>
      <c r="H191" s="71"/>
    </row>
    <row r="192" spans="3:8" x14ac:dyDescent="0.25">
      <c r="C192" s="2"/>
      <c r="D192" s="1"/>
      <c r="E192" s="1"/>
      <c r="F192" s="1"/>
      <c r="G192" s="1"/>
      <c r="H192" s="71"/>
    </row>
    <row r="193" spans="3:8" x14ac:dyDescent="0.25">
      <c r="C193" s="2"/>
      <c r="D193" s="1"/>
      <c r="E193" s="1"/>
      <c r="F193" s="1"/>
      <c r="G193" s="1"/>
      <c r="H193" s="71"/>
    </row>
    <row r="194" spans="3:8" x14ac:dyDescent="0.25">
      <c r="C194" s="2"/>
      <c r="D194" s="1"/>
      <c r="E194" s="1"/>
      <c r="F194" s="1"/>
      <c r="G194" s="1"/>
      <c r="H194" s="71"/>
    </row>
    <row r="195" spans="3:8" x14ac:dyDescent="0.25">
      <c r="C195" s="2"/>
      <c r="D195" s="1"/>
      <c r="E195" s="1"/>
      <c r="F195" s="1"/>
      <c r="G195" s="1"/>
      <c r="H195" s="71"/>
    </row>
    <row r="196" spans="3:8" x14ac:dyDescent="0.25">
      <c r="C196" s="2"/>
      <c r="D196" s="1"/>
      <c r="E196" s="1"/>
      <c r="F196" s="1"/>
      <c r="G196" s="1"/>
      <c r="H196" s="71"/>
    </row>
    <row r="197" spans="3:8" x14ac:dyDescent="0.25">
      <c r="C197" s="2"/>
      <c r="D197" s="1"/>
      <c r="E197" s="1"/>
      <c r="F197" s="1"/>
      <c r="G197" s="1"/>
      <c r="H197" s="71"/>
    </row>
    <row r="198" spans="3:8" x14ac:dyDescent="0.25">
      <c r="C198" s="2"/>
      <c r="D198" s="1"/>
      <c r="E198" s="1"/>
      <c r="F198" s="1"/>
      <c r="G198" s="1"/>
      <c r="H198" s="71"/>
    </row>
    <row r="199" spans="3:8" x14ac:dyDescent="0.25">
      <c r="C199" s="2"/>
      <c r="D199" s="1"/>
      <c r="E199" s="1"/>
      <c r="F199" s="1"/>
      <c r="G199" s="1"/>
      <c r="H199" s="71"/>
    </row>
    <row r="200" spans="3:8" x14ac:dyDescent="0.25">
      <c r="C200" s="2"/>
      <c r="D200" s="1"/>
      <c r="E200" s="1"/>
      <c r="F200" s="1"/>
      <c r="G200" s="1"/>
      <c r="H200" s="71"/>
    </row>
    <row r="201" spans="3:8" x14ac:dyDescent="0.25">
      <c r="C201" s="2"/>
      <c r="D201" s="1"/>
      <c r="E201" s="1"/>
      <c r="F201" s="1"/>
      <c r="G201" s="1"/>
      <c r="H201" s="71"/>
    </row>
    <row r="202" spans="3:8" x14ac:dyDescent="0.25">
      <c r="C202" s="2"/>
      <c r="D202" s="1"/>
      <c r="E202" s="1"/>
      <c r="F202" s="1"/>
      <c r="G202" s="1"/>
      <c r="H202" s="71"/>
    </row>
    <row r="203" spans="3:8" x14ac:dyDescent="0.25">
      <c r="C203" s="2"/>
      <c r="D203" s="1"/>
      <c r="E203" s="1"/>
      <c r="F203" s="1"/>
      <c r="G203" s="1"/>
      <c r="H203" s="71"/>
    </row>
    <row r="204" spans="3:8" x14ac:dyDescent="0.25">
      <c r="C204" s="2"/>
      <c r="D204" s="1"/>
      <c r="E204" s="1"/>
      <c r="F204" s="1"/>
      <c r="G204" s="1"/>
      <c r="H204" s="71"/>
    </row>
    <row r="205" spans="3:8" x14ac:dyDescent="0.25">
      <c r="C205" s="2"/>
      <c r="D205" s="1"/>
      <c r="E205" s="1"/>
      <c r="F205" s="1"/>
      <c r="G205" s="1"/>
      <c r="H205" s="71"/>
    </row>
    <row r="206" spans="3:8" x14ac:dyDescent="0.25">
      <c r="C206" s="2"/>
      <c r="D206" s="1"/>
      <c r="E206" s="1"/>
      <c r="F206" s="1"/>
      <c r="G206" s="1"/>
      <c r="H206" s="71"/>
    </row>
    <row r="207" spans="3:8" x14ac:dyDescent="0.25">
      <c r="C207" s="2"/>
      <c r="D207" s="1"/>
      <c r="E207" s="1"/>
      <c r="F207" s="1"/>
      <c r="G207" s="1"/>
      <c r="H207" s="71"/>
    </row>
    <row r="208" spans="3:8" x14ac:dyDescent="0.25">
      <c r="C208" s="2"/>
      <c r="D208" s="1"/>
      <c r="E208" s="1"/>
      <c r="F208" s="1"/>
      <c r="G208" s="1"/>
      <c r="H208" s="71"/>
    </row>
    <row r="209" spans="3:8" x14ac:dyDescent="0.25">
      <c r="C209" s="2"/>
      <c r="D209" s="1"/>
      <c r="E209" s="1"/>
      <c r="F209" s="1"/>
      <c r="G209" s="1"/>
      <c r="H209" s="71"/>
    </row>
    <row r="210" spans="3:8" x14ac:dyDescent="0.25">
      <c r="C210" s="2"/>
      <c r="D210" s="1"/>
      <c r="E210" s="1"/>
      <c r="F210" s="1"/>
      <c r="G210" s="1"/>
      <c r="H210" s="71"/>
    </row>
    <row r="211" spans="3:8" x14ac:dyDescent="0.25">
      <c r="C211" s="2"/>
      <c r="D211" s="1"/>
      <c r="E211" s="1"/>
      <c r="F211" s="1"/>
      <c r="G211" s="1"/>
      <c r="H211" s="71"/>
    </row>
    <row r="212" spans="3:8" x14ac:dyDescent="0.25">
      <c r="C212" s="2"/>
      <c r="D212" s="1"/>
      <c r="E212" s="1"/>
      <c r="F212" s="1"/>
      <c r="G212" s="1"/>
      <c r="H212" s="71"/>
    </row>
    <row r="213" spans="3:8" x14ac:dyDescent="0.25">
      <c r="C213" s="2"/>
      <c r="D213" s="1"/>
      <c r="E213" s="1"/>
      <c r="F213" s="1"/>
      <c r="G213" s="1"/>
      <c r="H213" s="71"/>
    </row>
    <row r="214" spans="3:8" x14ac:dyDescent="0.25">
      <c r="C214" s="2"/>
      <c r="D214" s="1"/>
      <c r="E214" s="1"/>
      <c r="F214" s="1"/>
      <c r="G214" s="1"/>
      <c r="H214" s="71"/>
    </row>
    <row r="215" spans="3:8" x14ac:dyDescent="0.25">
      <c r="C215" s="2"/>
      <c r="D215" s="1"/>
      <c r="E215" s="1"/>
      <c r="F215" s="1"/>
      <c r="G215" s="1"/>
      <c r="H215" s="71"/>
    </row>
    <row r="216" spans="3:8" x14ac:dyDescent="0.25">
      <c r="C216" s="2"/>
      <c r="D216" s="1"/>
      <c r="E216" s="1"/>
      <c r="F216" s="1"/>
      <c r="G216" s="1"/>
      <c r="H216" s="71"/>
    </row>
    <row r="217" spans="3:8" x14ac:dyDescent="0.25">
      <c r="C217" s="2"/>
      <c r="D217" s="1"/>
      <c r="E217" s="1"/>
      <c r="F217" s="1"/>
      <c r="G217" s="1"/>
      <c r="H217" s="71"/>
    </row>
    <row r="218" spans="3:8" x14ac:dyDescent="0.25">
      <c r="C218" s="2"/>
      <c r="D218" s="1"/>
      <c r="E218" s="1"/>
      <c r="F218" s="1"/>
      <c r="G218" s="1"/>
      <c r="H218" s="71"/>
    </row>
    <row r="219" spans="3:8" x14ac:dyDescent="0.25">
      <c r="C219" s="2"/>
      <c r="D219" s="1"/>
      <c r="E219" s="1"/>
      <c r="F219" s="1"/>
      <c r="G219" s="1"/>
      <c r="H219" s="71"/>
    </row>
    <row r="220" spans="3:8" x14ac:dyDescent="0.25">
      <c r="C220" s="2"/>
      <c r="D220" s="1"/>
      <c r="E220" s="1"/>
      <c r="F220" s="1"/>
      <c r="G220" s="1"/>
      <c r="H220" s="71"/>
    </row>
    <row r="221" spans="3:8" x14ac:dyDescent="0.25">
      <c r="C221" s="2"/>
      <c r="D221" s="1"/>
      <c r="E221" s="1"/>
      <c r="F221" s="1"/>
      <c r="G221" s="1"/>
      <c r="H221" s="71"/>
    </row>
    <row r="222" spans="3:8" x14ac:dyDescent="0.25">
      <c r="C222" s="2"/>
      <c r="D222" s="1"/>
      <c r="E222" s="1"/>
      <c r="F222" s="1"/>
      <c r="G222" s="1"/>
      <c r="H222" s="71"/>
    </row>
    <row r="223" spans="3:8" x14ac:dyDescent="0.25">
      <c r="C223" s="2"/>
      <c r="D223" s="1"/>
      <c r="E223" s="1"/>
      <c r="F223" s="1"/>
      <c r="G223" s="1"/>
      <c r="H223" s="71"/>
    </row>
    <row r="224" spans="3:8" x14ac:dyDescent="0.25">
      <c r="C224" s="2"/>
      <c r="D224" s="1"/>
      <c r="E224" s="1"/>
      <c r="F224" s="1"/>
      <c r="G224" s="1"/>
      <c r="H224" s="71"/>
    </row>
    <row r="225" spans="3:8" x14ac:dyDescent="0.25">
      <c r="C225" s="2"/>
      <c r="D225" s="1"/>
      <c r="E225" s="1"/>
      <c r="F225" s="1"/>
      <c r="G225" s="1"/>
      <c r="H225" s="71"/>
    </row>
    <row r="226" spans="3:8" x14ac:dyDescent="0.25">
      <c r="C226" s="2"/>
      <c r="D226" s="1"/>
      <c r="E226" s="1"/>
      <c r="F226" s="1"/>
      <c r="G226" s="1"/>
      <c r="H226" s="71"/>
    </row>
    <row r="227" spans="3:8" x14ac:dyDescent="0.25">
      <c r="C227" s="2"/>
      <c r="D227" s="1"/>
      <c r="E227" s="1"/>
      <c r="F227" s="1"/>
      <c r="G227" s="1"/>
      <c r="H227" s="71"/>
    </row>
    <row r="228" spans="3:8" x14ac:dyDescent="0.25">
      <c r="C228" s="2"/>
      <c r="D228" s="1"/>
      <c r="E228" s="1"/>
      <c r="F228" s="1"/>
      <c r="G228" s="1"/>
      <c r="H228" s="71"/>
    </row>
    <row r="229" spans="3:8" x14ac:dyDescent="0.25">
      <c r="C229" s="2"/>
      <c r="D229" s="1"/>
      <c r="E229" s="1"/>
      <c r="F229" s="1"/>
      <c r="G229" s="1"/>
      <c r="H229" s="71"/>
    </row>
    <row r="230" spans="3:8" x14ac:dyDescent="0.25">
      <c r="C230" s="2"/>
      <c r="D230" s="1"/>
      <c r="E230" s="1"/>
      <c r="F230" s="1"/>
      <c r="G230" s="1"/>
      <c r="H230" s="71"/>
    </row>
    <row r="231" spans="3:8" x14ac:dyDescent="0.25">
      <c r="C231" s="2"/>
      <c r="D231" s="1"/>
      <c r="E231" s="1"/>
      <c r="F231" s="1"/>
      <c r="G231" s="1"/>
      <c r="H231" s="71"/>
    </row>
    <row r="232" spans="3:8" x14ac:dyDescent="0.25">
      <c r="C232" s="2"/>
      <c r="D232" s="1"/>
      <c r="E232" s="1"/>
      <c r="F232" s="1"/>
      <c r="G232" s="1"/>
      <c r="H232" s="71"/>
    </row>
    <row r="233" spans="3:8" x14ac:dyDescent="0.25">
      <c r="C233" s="2"/>
      <c r="D233" s="1"/>
      <c r="E233" s="1"/>
      <c r="F233" s="1"/>
      <c r="G233" s="1"/>
      <c r="H233" s="71"/>
    </row>
    <row r="234" spans="3:8" x14ac:dyDescent="0.25">
      <c r="C234" s="2"/>
      <c r="D234" s="1"/>
      <c r="E234" s="1"/>
      <c r="F234" s="1"/>
      <c r="G234" s="1"/>
      <c r="H234" s="71"/>
    </row>
    <row r="235" spans="3:8" x14ac:dyDescent="0.25">
      <c r="C235" s="2"/>
      <c r="D235" s="1"/>
      <c r="E235" s="1"/>
      <c r="F235" s="1"/>
      <c r="G235" s="1"/>
      <c r="H235" s="71"/>
    </row>
    <row r="236" spans="3:8" x14ac:dyDescent="0.25">
      <c r="C236" s="2"/>
      <c r="D236" s="1"/>
      <c r="E236" s="1"/>
      <c r="F236" s="1"/>
      <c r="G236" s="1"/>
      <c r="H236" s="71"/>
    </row>
    <row r="237" spans="3:8" x14ac:dyDescent="0.25">
      <c r="C237" s="2"/>
      <c r="D237" s="1"/>
      <c r="E237" s="1"/>
      <c r="F237" s="1"/>
      <c r="G237" s="1"/>
      <c r="H237" s="71"/>
    </row>
    <row r="238" spans="3:8" x14ac:dyDescent="0.25">
      <c r="C238" s="2"/>
      <c r="D238" s="1"/>
      <c r="E238" s="1"/>
      <c r="F238" s="1"/>
      <c r="G238" s="1"/>
      <c r="H238" s="71"/>
    </row>
    <row r="239" spans="3:8" x14ac:dyDescent="0.25">
      <c r="C239" s="2"/>
      <c r="D239" s="1"/>
      <c r="E239" s="1"/>
      <c r="F239" s="1"/>
      <c r="G239" s="1"/>
      <c r="H239" s="71"/>
    </row>
    <row r="240" spans="3:8" x14ac:dyDescent="0.25">
      <c r="C240" s="2"/>
      <c r="D240" s="1"/>
      <c r="E240" s="1"/>
      <c r="F240" s="1"/>
      <c r="G240" s="1"/>
      <c r="H240" s="71"/>
    </row>
    <row r="241" spans="3:8" x14ac:dyDescent="0.25">
      <c r="C241" s="2"/>
      <c r="D241" s="1"/>
      <c r="E241" s="1"/>
      <c r="F241" s="1"/>
      <c r="G241" s="1"/>
      <c r="H241" s="71"/>
    </row>
    <row r="242" spans="3:8" x14ac:dyDescent="0.25">
      <c r="C242" s="2"/>
      <c r="D242" s="1"/>
      <c r="E242" s="1"/>
      <c r="F242" s="1"/>
      <c r="G242" s="1"/>
      <c r="H242" s="71"/>
    </row>
    <row r="243" spans="3:8" x14ac:dyDescent="0.25">
      <c r="C243" s="2"/>
      <c r="D243" s="1"/>
      <c r="E243" s="1"/>
      <c r="F243" s="1"/>
      <c r="G243" s="1"/>
      <c r="H243" s="71"/>
    </row>
    <row r="244" spans="3:8" x14ac:dyDescent="0.25">
      <c r="C244" s="2"/>
      <c r="D244" s="1"/>
      <c r="E244" s="1"/>
      <c r="F244" s="1"/>
      <c r="G244" s="1"/>
      <c r="H244" s="71"/>
    </row>
    <row r="245" spans="3:8" x14ac:dyDescent="0.25">
      <c r="C245" s="2"/>
      <c r="D245" s="1"/>
      <c r="E245" s="1"/>
      <c r="F245" s="1"/>
      <c r="G245" s="1"/>
      <c r="H245" s="71"/>
    </row>
    <row r="246" spans="3:8" x14ac:dyDescent="0.25">
      <c r="C246" s="2"/>
      <c r="D246" s="1"/>
      <c r="E246" s="1"/>
      <c r="F246" s="1"/>
      <c r="G246" s="1"/>
      <c r="H246" s="71"/>
    </row>
    <row r="247" spans="3:8" x14ac:dyDescent="0.25">
      <c r="C247" s="2"/>
      <c r="D247" s="1"/>
      <c r="E247" s="1"/>
      <c r="F247" s="1"/>
      <c r="G247" s="1"/>
      <c r="H247" s="71"/>
    </row>
    <row r="248" spans="3:8" x14ac:dyDescent="0.25">
      <c r="C248" s="2"/>
      <c r="D248" s="1"/>
      <c r="E248" s="1"/>
      <c r="F248" s="1"/>
      <c r="G248" s="1"/>
      <c r="H248" s="71"/>
    </row>
    <row r="249" spans="3:8" x14ac:dyDescent="0.25">
      <c r="C249" s="2"/>
      <c r="D249" s="1"/>
      <c r="E249" s="1"/>
      <c r="F249" s="1"/>
      <c r="G249" s="1"/>
      <c r="H249" s="71"/>
    </row>
    <row r="250" spans="3:8" x14ac:dyDescent="0.25">
      <c r="C250" s="2"/>
      <c r="D250" s="1"/>
      <c r="E250" s="1"/>
      <c r="F250" s="1"/>
      <c r="G250" s="1"/>
      <c r="H250" s="71"/>
    </row>
    <row r="251" spans="3:8" x14ac:dyDescent="0.25">
      <c r="C251" s="2"/>
      <c r="D251" s="1"/>
      <c r="E251" s="1"/>
      <c r="F251" s="1"/>
      <c r="G251" s="1"/>
      <c r="H251" s="71"/>
    </row>
    <row r="252" spans="3:8" x14ac:dyDescent="0.25">
      <c r="C252" s="2"/>
      <c r="D252" s="1"/>
      <c r="E252" s="1"/>
      <c r="F252" s="1"/>
      <c r="G252" s="1"/>
      <c r="H252" s="71"/>
    </row>
    <row r="253" spans="3:8" x14ac:dyDescent="0.25">
      <c r="C253" s="2"/>
      <c r="D253" s="1"/>
      <c r="E253" s="1"/>
      <c r="F253" s="1"/>
      <c r="G253" s="1"/>
      <c r="H253" s="71"/>
    </row>
    <row r="254" spans="3:8" x14ac:dyDescent="0.25">
      <c r="C254" s="2"/>
      <c r="D254" s="1"/>
      <c r="E254" s="1"/>
      <c r="F254" s="1"/>
      <c r="G254" s="1"/>
      <c r="H254" s="71"/>
    </row>
    <row r="255" spans="3:8" x14ac:dyDescent="0.25">
      <c r="C255" s="2"/>
      <c r="D255" s="1"/>
      <c r="E255" s="1"/>
      <c r="F255" s="1"/>
      <c r="G255" s="1"/>
      <c r="H255" s="71"/>
    </row>
    <row r="256" spans="3:8" x14ac:dyDescent="0.25">
      <c r="C256" s="2"/>
      <c r="D256" s="1"/>
      <c r="E256" s="1"/>
      <c r="F256" s="1"/>
      <c r="G256" s="1"/>
      <c r="H256" s="71"/>
    </row>
    <row r="257" spans="3:8" x14ac:dyDescent="0.25">
      <c r="C257" s="2"/>
      <c r="D257" s="1"/>
      <c r="E257" s="1"/>
      <c r="F257" s="1"/>
      <c r="G257" s="1"/>
      <c r="H257" s="71"/>
    </row>
    <row r="258" spans="3:8" x14ac:dyDescent="0.25">
      <c r="C258" s="2"/>
      <c r="D258" s="1"/>
      <c r="E258" s="1"/>
      <c r="F258" s="1"/>
      <c r="G258" s="1"/>
      <c r="H258" s="71"/>
    </row>
    <row r="259" spans="3:8" x14ac:dyDescent="0.25">
      <c r="C259" s="2"/>
      <c r="D259" s="1"/>
      <c r="E259" s="1"/>
      <c r="F259" s="1"/>
      <c r="G259" s="1"/>
      <c r="H259" s="71"/>
    </row>
    <row r="260" spans="3:8" x14ac:dyDescent="0.25">
      <c r="C260" s="2"/>
      <c r="D260" s="1"/>
      <c r="E260" s="1"/>
      <c r="F260" s="1"/>
      <c r="G260" s="1"/>
      <c r="H260" s="71"/>
    </row>
    <row r="261" spans="3:8" x14ac:dyDescent="0.25">
      <c r="C261" s="2"/>
      <c r="D261" s="1"/>
      <c r="E261" s="1"/>
      <c r="F261" s="1"/>
      <c r="G261" s="1"/>
      <c r="H261" s="71"/>
    </row>
    <row r="262" spans="3:8" x14ac:dyDescent="0.25">
      <c r="C262" s="2"/>
      <c r="D262" s="1"/>
      <c r="E262" s="1"/>
      <c r="F262" s="1"/>
      <c r="G262" s="1"/>
      <c r="H262" s="71"/>
    </row>
    <row r="263" spans="3:8" x14ac:dyDescent="0.25">
      <c r="C263" s="2"/>
      <c r="D263" s="1"/>
      <c r="E263" s="1"/>
      <c r="F263" s="1"/>
      <c r="G263" s="1"/>
      <c r="H263" s="71"/>
    </row>
    <row r="264" spans="3:8" x14ac:dyDescent="0.25">
      <c r="C264" s="2"/>
      <c r="D264" s="1"/>
      <c r="E264" s="1"/>
      <c r="F264" s="1"/>
      <c r="G264" s="1"/>
      <c r="H264" s="71"/>
    </row>
    <row r="265" spans="3:8" x14ac:dyDescent="0.25">
      <c r="C265" s="2"/>
      <c r="D265" s="1"/>
      <c r="E265" s="1"/>
      <c r="F265" s="1"/>
      <c r="G265" s="1"/>
      <c r="H265" s="71"/>
    </row>
    <row r="266" spans="3:8" x14ac:dyDescent="0.25">
      <c r="C266" s="2"/>
      <c r="D266" s="1"/>
      <c r="E266" s="1"/>
      <c r="F266" s="1"/>
      <c r="G266" s="1"/>
      <c r="H266" s="71"/>
    </row>
    <row r="267" spans="3:8" x14ac:dyDescent="0.25">
      <c r="C267" s="2"/>
      <c r="D267" s="1"/>
      <c r="E267" s="1"/>
      <c r="F267" s="1"/>
      <c r="G267" s="1"/>
      <c r="H267" s="71"/>
    </row>
    <row r="268" spans="3:8" x14ac:dyDescent="0.25">
      <c r="C268" s="2"/>
      <c r="D268" s="1"/>
      <c r="E268" s="1"/>
      <c r="F268" s="1"/>
      <c r="G268" s="1"/>
      <c r="H268" s="71"/>
    </row>
    <row r="269" spans="3:8" x14ac:dyDescent="0.25">
      <c r="C269" s="2"/>
      <c r="D269" s="1"/>
      <c r="E269" s="1"/>
      <c r="F269" s="1"/>
      <c r="G269" s="1"/>
      <c r="H269" s="71"/>
    </row>
    <row r="270" spans="3:8" x14ac:dyDescent="0.25">
      <c r="C270" s="2"/>
      <c r="D270" s="1"/>
      <c r="E270" s="1"/>
      <c r="F270" s="1"/>
      <c r="G270" s="1"/>
      <c r="H270" s="71"/>
    </row>
    <row r="271" spans="3:8" x14ac:dyDescent="0.25">
      <c r="C271" s="2"/>
      <c r="D271" s="1"/>
      <c r="E271" s="1"/>
      <c r="F271" s="1"/>
      <c r="G271" s="1"/>
      <c r="H271" s="71"/>
    </row>
    <row r="272" spans="3:8" x14ac:dyDescent="0.25">
      <c r="C272" s="2"/>
      <c r="D272" s="1"/>
      <c r="E272" s="1"/>
      <c r="F272" s="1"/>
      <c r="G272" s="1"/>
      <c r="H272" s="71"/>
    </row>
    <row r="273" spans="3:8" x14ac:dyDescent="0.25">
      <c r="C273" s="2"/>
      <c r="D273" s="1"/>
      <c r="E273" s="1"/>
      <c r="F273" s="1"/>
      <c r="G273" s="1"/>
      <c r="H273" s="71"/>
    </row>
    <row r="274" spans="3:8" x14ac:dyDescent="0.25">
      <c r="C274" s="2"/>
      <c r="D274" s="1"/>
      <c r="E274" s="1"/>
      <c r="F274" s="1"/>
      <c r="G274" s="1"/>
      <c r="H274" s="71"/>
    </row>
    <row r="275" spans="3:8" x14ac:dyDescent="0.25">
      <c r="C275" s="2"/>
      <c r="D275" s="1"/>
      <c r="E275" s="1"/>
      <c r="F275" s="1"/>
      <c r="G275" s="1"/>
      <c r="H275" s="71"/>
    </row>
    <row r="276" spans="3:8" x14ac:dyDescent="0.25">
      <c r="C276" s="2"/>
      <c r="D276" s="1"/>
      <c r="E276" s="1"/>
      <c r="F276" s="1"/>
      <c r="G276" s="1"/>
      <c r="H276" s="71"/>
    </row>
    <row r="277" spans="3:8" x14ac:dyDescent="0.25">
      <c r="C277" s="2"/>
      <c r="D277" s="1"/>
      <c r="E277" s="1"/>
      <c r="F277" s="1"/>
      <c r="G277" s="1"/>
      <c r="H277" s="71"/>
    </row>
    <row r="278" spans="3:8" x14ac:dyDescent="0.25">
      <c r="C278" s="2"/>
      <c r="D278" s="1"/>
      <c r="E278" s="1"/>
      <c r="F278" s="1"/>
      <c r="G278" s="1"/>
      <c r="H278" s="71"/>
    </row>
    <row r="279" spans="3:8" x14ac:dyDescent="0.25">
      <c r="C279" s="2"/>
      <c r="D279" s="1"/>
      <c r="E279" s="1"/>
      <c r="F279" s="1"/>
      <c r="G279" s="1"/>
      <c r="H279" s="71"/>
    </row>
    <row r="280" spans="3:8" x14ac:dyDescent="0.25">
      <c r="C280" s="2"/>
      <c r="D280" s="1"/>
      <c r="E280" s="1"/>
      <c r="F280" s="1"/>
      <c r="G280" s="1"/>
      <c r="H280" s="71"/>
    </row>
    <row r="281" spans="3:8" x14ac:dyDescent="0.25">
      <c r="C281" s="2"/>
      <c r="D281" s="1"/>
      <c r="E281" s="1"/>
      <c r="F281" s="1"/>
      <c r="G281" s="1"/>
      <c r="H281" s="71"/>
    </row>
    <row r="282" spans="3:8" x14ac:dyDescent="0.25">
      <c r="C282" s="2"/>
      <c r="D282" s="1"/>
      <c r="E282" s="1"/>
      <c r="F282" s="1"/>
      <c r="G282" s="1"/>
      <c r="H282" s="71"/>
    </row>
    <row r="283" spans="3:8" x14ac:dyDescent="0.25">
      <c r="C283" s="2"/>
      <c r="D283" s="1"/>
      <c r="E283" s="1"/>
      <c r="F283" s="1"/>
      <c r="G283" s="1"/>
      <c r="H283" s="71"/>
    </row>
    <row r="284" spans="3:8" x14ac:dyDescent="0.25">
      <c r="C284" s="2"/>
      <c r="D284" s="1"/>
      <c r="E284" s="1"/>
      <c r="F284" s="1"/>
      <c r="G284" s="1"/>
      <c r="H284" s="71"/>
    </row>
    <row r="285" spans="3:8" x14ac:dyDescent="0.25">
      <c r="C285" s="2"/>
      <c r="D285" s="1"/>
      <c r="E285" s="1"/>
      <c r="F285" s="1"/>
      <c r="G285" s="1"/>
      <c r="H285" s="71"/>
    </row>
    <row r="286" spans="3:8" x14ac:dyDescent="0.25">
      <c r="C286" s="2"/>
      <c r="D286" s="1"/>
      <c r="E286" s="1"/>
      <c r="F286" s="1"/>
      <c r="G286" s="1"/>
      <c r="H286" s="71"/>
    </row>
    <row r="287" spans="3:8" x14ac:dyDescent="0.25">
      <c r="C287" s="2"/>
      <c r="D287" s="1"/>
      <c r="E287" s="1"/>
      <c r="F287" s="1"/>
      <c r="G287" s="1"/>
      <c r="H287" s="71"/>
    </row>
    <row r="288" spans="3:8" x14ac:dyDescent="0.25">
      <c r="C288" s="2"/>
      <c r="D288" s="1"/>
      <c r="E288" s="1"/>
      <c r="F288" s="1"/>
      <c r="G288" s="1"/>
      <c r="H288" s="71"/>
    </row>
    <row r="289" spans="3:8" x14ac:dyDescent="0.25">
      <c r="C289" s="2"/>
      <c r="D289" s="1"/>
      <c r="E289" s="1"/>
      <c r="F289" s="1"/>
      <c r="G289" s="1"/>
      <c r="H289" s="71"/>
    </row>
    <row r="290" spans="3:8" x14ac:dyDescent="0.25">
      <c r="C290" s="2"/>
      <c r="D290" s="1"/>
      <c r="E290" s="1"/>
      <c r="F290" s="1"/>
      <c r="G290" s="1"/>
      <c r="H290" s="71"/>
    </row>
    <row r="291" spans="3:8" x14ac:dyDescent="0.25">
      <c r="C291" s="2"/>
      <c r="D291" s="1"/>
      <c r="E291" s="1"/>
      <c r="F291" s="1"/>
      <c r="G291" s="1"/>
      <c r="H291" s="71"/>
    </row>
    <row r="292" spans="3:8" x14ac:dyDescent="0.25">
      <c r="C292" s="2"/>
      <c r="D292" s="1"/>
      <c r="E292" s="1"/>
      <c r="F292" s="1"/>
      <c r="G292" s="1"/>
      <c r="H292" s="71"/>
    </row>
    <row r="293" spans="3:8" x14ac:dyDescent="0.25">
      <c r="C293" s="2"/>
      <c r="D293" s="1"/>
      <c r="E293" s="1"/>
      <c r="F293" s="1"/>
      <c r="G293" s="1"/>
      <c r="H293" s="71"/>
    </row>
    <row r="294" spans="3:8" x14ac:dyDescent="0.25">
      <c r="C294" s="2"/>
      <c r="D294" s="1"/>
      <c r="E294" s="1"/>
      <c r="F294" s="1"/>
      <c r="G294" s="1"/>
      <c r="H294" s="71"/>
    </row>
    <row r="295" spans="3:8" x14ac:dyDescent="0.25">
      <c r="C295" s="2"/>
      <c r="D295" s="1"/>
      <c r="E295" s="1"/>
      <c r="F295" s="1"/>
      <c r="G295" s="1"/>
      <c r="H295" s="71"/>
    </row>
    <row r="296" spans="3:8" x14ac:dyDescent="0.25">
      <c r="C296" s="2"/>
      <c r="D296" s="1"/>
      <c r="E296" s="1"/>
      <c r="F296" s="1"/>
      <c r="G296" s="1"/>
      <c r="H296" s="71"/>
    </row>
    <row r="297" spans="3:8" x14ac:dyDescent="0.25">
      <c r="C297" s="2"/>
      <c r="D297" s="1"/>
      <c r="E297" s="1"/>
      <c r="F297" s="1"/>
      <c r="G297" s="1"/>
      <c r="H297" s="71"/>
    </row>
    <row r="298" spans="3:8" x14ac:dyDescent="0.25">
      <c r="C298" s="2"/>
      <c r="D298" s="1"/>
      <c r="E298" s="1"/>
      <c r="F298" s="1"/>
      <c r="G298" s="1"/>
      <c r="H298" s="71"/>
    </row>
    <row r="299" spans="3:8" x14ac:dyDescent="0.25">
      <c r="C299" s="2"/>
      <c r="D299" s="1"/>
      <c r="E299" s="1"/>
      <c r="F299" s="1"/>
      <c r="G299" s="1"/>
      <c r="H299" s="71"/>
    </row>
    <row r="300" spans="3:8" x14ac:dyDescent="0.25">
      <c r="C300" s="2"/>
      <c r="D300" s="1"/>
      <c r="E300" s="1"/>
      <c r="F300" s="1"/>
      <c r="G300" s="1"/>
      <c r="H300" s="71"/>
    </row>
    <row r="301" spans="3:8" x14ac:dyDescent="0.25">
      <c r="C301" s="2"/>
      <c r="D301" s="1"/>
      <c r="E301" s="1"/>
      <c r="F301" s="1"/>
      <c r="G301" s="1"/>
      <c r="H301" s="71"/>
    </row>
    <row r="302" spans="3:8" x14ac:dyDescent="0.25">
      <c r="C302" s="2"/>
      <c r="D302" s="1"/>
      <c r="E302" s="1"/>
      <c r="F302" s="1"/>
      <c r="G302" s="1"/>
      <c r="H302" s="71"/>
    </row>
    <row r="303" spans="3:8" x14ac:dyDescent="0.25">
      <c r="C303" s="2"/>
      <c r="D303" s="1"/>
      <c r="E303" s="1"/>
      <c r="F303" s="1"/>
      <c r="G303" s="1"/>
      <c r="H303" s="71"/>
    </row>
    <row r="304" spans="3:8" x14ac:dyDescent="0.25">
      <c r="C304" s="2"/>
      <c r="D304" s="1"/>
      <c r="E304" s="1"/>
      <c r="F304" s="1"/>
      <c r="G304" s="1"/>
      <c r="H304" s="71"/>
    </row>
    <row r="305" spans="3:8" x14ac:dyDescent="0.25">
      <c r="C305" s="2"/>
      <c r="D305" s="1"/>
      <c r="E305" s="1"/>
      <c r="F305" s="1"/>
      <c r="G305" s="1"/>
      <c r="H305" s="71"/>
    </row>
    <row r="306" spans="3:8" x14ac:dyDescent="0.25">
      <c r="C306" s="2"/>
      <c r="D306" s="1"/>
      <c r="E306" s="1"/>
      <c r="F306" s="1"/>
      <c r="G306" s="1"/>
      <c r="H306" s="71"/>
    </row>
    <row r="307" spans="3:8" x14ac:dyDescent="0.25">
      <c r="C307" s="2"/>
      <c r="D307" s="1"/>
      <c r="E307" s="1"/>
      <c r="F307" s="1"/>
      <c r="G307" s="1"/>
      <c r="H307" s="71"/>
    </row>
    <row r="308" spans="3:8" x14ac:dyDescent="0.25">
      <c r="C308" s="2"/>
      <c r="D308" s="1"/>
      <c r="E308" s="1"/>
      <c r="F308" s="1"/>
      <c r="G308" s="1"/>
      <c r="H308" s="71"/>
    </row>
    <row r="309" spans="3:8" x14ac:dyDescent="0.25">
      <c r="C309" s="2"/>
      <c r="D309" s="1"/>
      <c r="E309" s="1"/>
      <c r="F309" s="1"/>
      <c r="G309" s="1"/>
      <c r="H309" s="71"/>
    </row>
    <row r="310" spans="3:8" x14ac:dyDescent="0.25">
      <c r="C310" s="2"/>
      <c r="D310" s="1"/>
      <c r="E310" s="1"/>
      <c r="F310" s="1"/>
      <c r="G310" s="1"/>
      <c r="H310" s="71"/>
    </row>
    <row r="311" spans="3:8" x14ac:dyDescent="0.25">
      <c r="C311" s="2"/>
      <c r="D311" s="1"/>
      <c r="E311" s="1"/>
      <c r="F311" s="1"/>
      <c r="G311" s="1"/>
      <c r="H311" s="71"/>
    </row>
    <row r="312" spans="3:8" x14ac:dyDescent="0.25">
      <c r="C312" s="2"/>
      <c r="D312" s="1"/>
      <c r="E312" s="1"/>
      <c r="F312" s="1"/>
      <c r="G312" s="1"/>
      <c r="H312" s="71"/>
    </row>
    <row r="313" spans="3:8" x14ac:dyDescent="0.25">
      <c r="C313" s="2"/>
      <c r="D313" s="1"/>
      <c r="E313" s="1"/>
      <c r="F313" s="1"/>
      <c r="G313" s="1"/>
      <c r="H313" s="71"/>
    </row>
    <row r="314" spans="3:8" x14ac:dyDescent="0.25">
      <c r="C314" s="2"/>
      <c r="D314" s="1"/>
      <c r="E314" s="1"/>
      <c r="F314" s="1"/>
      <c r="G314" s="1"/>
      <c r="H314" s="71"/>
    </row>
    <row r="315" spans="3:8" x14ac:dyDescent="0.25">
      <c r="C315" s="2"/>
      <c r="D315" s="1"/>
      <c r="E315" s="1"/>
      <c r="F315" s="1"/>
      <c r="G315" s="1"/>
      <c r="H315" s="71"/>
    </row>
    <row r="316" spans="3:8" x14ac:dyDescent="0.25">
      <c r="C316" s="2"/>
      <c r="D316" s="1"/>
      <c r="E316" s="1"/>
      <c r="F316" s="1"/>
      <c r="G316" s="1"/>
      <c r="H316" s="71"/>
    </row>
    <row r="317" spans="3:8" x14ac:dyDescent="0.25">
      <c r="C317" s="2"/>
      <c r="D317" s="1"/>
      <c r="E317" s="1"/>
      <c r="F317" s="1"/>
      <c r="G317" s="1"/>
      <c r="H317" s="71"/>
    </row>
    <row r="318" spans="3:8" x14ac:dyDescent="0.25">
      <c r="C318" s="2"/>
      <c r="D318" s="1"/>
      <c r="E318" s="1"/>
      <c r="F318" s="1"/>
      <c r="G318" s="1"/>
      <c r="H318" s="71"/>
    </row>
    <row r="319" spans="3:8" x14ac:dyDescent="0.25">
      <c r="C319" s="2"/>
      <c r="D319" s="1"/>
      <c r="E319" s="1"/>
      <c r="F319" s="1"/>
      <c r="G319" s="1"/>
      <c r="H319" s="71"/>
    </row>
    <row r="320" spans="3:8" x14ac:dyDescent="0.25">
      <c r="C320" s="2"/>
      <c r="D320" s="1"/>
      <c r="E320" s="1"/>
      <c r="F320" s="1"/>
      <c r="G320" s="1"/>
      <c r="H320" s="71"/>
    </row>
    <row r="321" spans="3:8" x14ac:dyDescent="0.25">
      <c r="C321" s="2"/>
      <c r="D321" s="1"/>
      <c r="E321" s="1"/>
      <c r="F321" s="1"/>
      <c r="G321" s="1"/>
      <c r="H321" s="71"/>
    </row>
  </sheetData>
  <autoFilter ref="B6:H6">
    <sortState ref="B7:H127">
      <sortCondition ref="H6"/>
    </sortState>
  </autoFilter>
  <mergeCells count="1">
    <mergeCell ref="B4:Q4"/>
  </mergeCells>
  <pageMargins left="0.19685039370078741" right="0.19685039370078741" top="0.19685039370078741" bottom="0.19685039370078741" header="0.31496062992125984" footer="0.31496062992125984"/>
  <pageSetup paperSize="9" scale="9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1"/>
  <sheetViews>
    <sheetView workbookViewId="0">
      <selection activeCell="G31" sqref="G31"/>
    </sheetView>
  </sheetViews>
  <sheetFormatPr defaultRowHeight="12.75" x14ac:dyDescent="0.2"/>
  <cols>
    <col min="1" max="1" width="3.85546875" style="6" customWidth="1"/>
    <col min="2" max="4" width="24.42578125" style="6" customWidth="1"/>
    <col min="5" max="5" width="3.28515625" style="6" customWidth="1"/>
    <col min="6" max="6" width="25.85546875" style="6" bestFit="1" customWidth="1"/>
    <col min="7" max="7" width="15.28515625" style="6" bestFit="1" customWidth="1"/>
    <col min="8" max="8" width="7.7109375" style="6" bestFit="1" customWidth="1"/>
    <col min="9" max="9" width="12.85546875" style="6" bestFit="1" customWidth="1"/>
    <col min="10" max="10" width="13.28515625" style="6" bestFit="1" customWidth="1"/>
    <col min="11" max="11" width="8.28515625" style="6" bestFit="1" customWidth="1"/>
    <col min="12" max="16384" width="9.140625" style="6"/>
  </cols>
  <sheetData>
    <row r="1" spans="2:11" ht="60" customHeight="1" x14ac:dyDescent="0.2">
      <c r="B1" s="304" t="s">
        <v>591</v>
      </c>
      <c r="C1" s="304"/>
      <c r="D1" s="304"/>
      <c r="F1" s="304" t="s">
        <v>623</v>
      </c>
      <c r="G1" s="304"/>
      <c r="H1" s="304"/>
      <c r="I1" s="305"/>
      <c r="J1" s="305"/>
      <c r="K1" s="305"/>
    </row>
    <row r="2" spans="2:11" ht="13.5" thickBot="1" x14ac:dyDescent="0.25">
      <c r="B2" s="32"/>
    </row>
    <row r="3" spans="2:11" ht="13.5" thickBot="1" x14ac:dyDescent="0.25">
      <c r="B3" s="306" t="s">
        <v>710</v>
      </c>
      <c r="C3" s="307"/>
      <c r="D3" s="85">
        <f>(C7-C10)/100</f>
        <v>-1.8499999999999873E-3</v>
      </c>
      <c r="F3" s="61"/>
      <c r="G3" s="61"/>
      <c r="H3" s="62"/>
    </row>
    <row r="4" spans="2:11" ht="13.5" thickBot="1" x14ac:dyDescent="0.25">
      <c r="B4" s="306" t="s">
        <v>709</v>
      </c>
      <c r="C4" s="307"/>
      <c r="D4" s="85">
        <f>(C7-C13)/100</f>
        <v>-4.2999999999999262E-4</v>
      </c>
      <c r="F4" s="61"/>
      <c r="G4" s="61"/>
      <c r="H4" s="62"/>
    </row>
    <row r="5" spans="2:11" ht="13.5" thickBot="1" x14ac:dyDescent="0.25"/>
    <row r="6" spans="2:11" x14ac:dyDescent="0.2">
      <c r="B6" s="33" t="s">
        <v>594</v>
      </c>
      <c r="C6" s="34" t="s">
        <v>592</v>
      </c>
      <c r="D6" s="35" t="s">
        <v>593</v>
      </c>
      <c r="F6" s="33" t="s">
        <v>624</v>
      </c>
      <c r="G6" s="308" t="s">
        <v>592</v>
      </c>
      <c r="H6" s="309"/>
      <c r="I6" s="309"/>
      <c r="J6" s="309"/>
      <c r="K6" s="310"/>
    </row>
    <row r="7" spans="2:11" x14ac:dyDescent="0.2">
      <c r="B7" s="36" t="s">
        <v>800</v>
      </c>
      <c r="C7" s="38">
        <v>9.8740000000000006</v>
      </c>
      <c r="D7" s="39">
        <f t="shared" ref="D7" si="0">C7+3.5</f>
        <v>13.374000000000001</v>
      </c>
      <c r="F7" s="86"/>
      <c r="G7" s="54" t="s">
        <v>595</v>
      </c>
      <c r="H7" s="54" t="s">
        <v>596</v>
      </c>
      <c r="I7" s="54" t="s">
        <v>611</v>
      </c>
      <c r="J7" s="54" t="s">
        <v>597</v>
      </c>
      <c r="K7" s="56" t="s">
        <v>598</v>
      </c>
    </row>
    <row r="8" spans="2:11" x14ac:dyDescent="0.2">
      <c r="B8" s="36" t="s">
        <v>799</v>
      </c>
      <c r="C8" s="38">
        <v>9.9990000000000006</v>
      </c>
      <c r="D8" s="39">
        <f t="shared" ref="D8:D27" si="1">C8+3.5</f>
        <v>13.499000000000001</v>
      </c>
      <c r="F8" s="55">
        <v>42401</v>
      </c>
      <c r="G8" s="54">
        <v>6.1959999999999997</v>
      </c>
      <c r="H8" s="54">
        <v>9.4420000000000002</v>
      </c>
      <c r="I8" s="54">
        <v>10.797000000000001</v>
      </c>
      <c r="J8" s="54">
        <v>11.51</v>
      </c>
      <c r="K8" s="56">
        <v>11.756</v>
      </c>
    </row>
    <row r="9" spans="2:11" x14ac:dyDescent="0.2">
      <c r="B9" s="36" t="s">
        <v>798</v>
      </c>
      <c r="C9" s="38">
        <v>10.099</v>
      </c>
      <c r="D9" s="39">
        <f t="shared" si="1"/>
        <v>13.599</v>
      </c>
      <c r="F9" s="55">
        <v>42370</v>
      </c>
      <c r="G9" s="54">
        <v>5.9950000000000001</v>
      </c>
      <c r="H9" s="54">
        <v>9.1470000000000002</v>
      </c>
      <c r="I9" s="54">
        <v>10.477</v>
      </c>
      <c r="J9" s="54">
        <v>11.268000000000001</v>
      </c>
      <c r="K9" s="56">
        <v>11.202999999999999</v>
      </c>
    </row>
    <row r="10" spans="2:11" x14ac:dyDescent="0.2">
      <c r="B10" s="36" t="s">
        <v>766</v>
      </c>
      <c r="C10" s="38">
        <v>10.058999999999999</v>
      </c>
      <c r="D10" s="39">
        <f t="shared" si="1"/>
        <v>13.558999999999999</v>
      </c>
      <c r="F10" s="55">
        <v>42339</v>
      </c>
      <c r="G10" s="54">
        <v>6.3390000000000004</v>
      </c>
      <c r="H10" s="54">
        <v>9.4130000000000003</v>
      </c>
      <c r="I10" s="54">
        <v>10.968</v>
      </c>
      <c r="J10" s="54">
        <v>11.83</v>
      </c>
      <c r="K10" s="56">
        <v>11.88</v>
      </c>
    </row>
    <row r="11" spans="2:11" x14ac:dyDescent="0.2">
      <c r="B11" s="36" t="s">
        <v>765</v>
      </c>
      <c r="C11" s="38">
        <v>9.8989999999999991</v>
      </c>
      <c r="D11" s="39">
        <f t="shared" si="1"/>
        <v>13.398999999999999</v>
      </c>
      <c r="F11" s="55">
        <v>42309</v>
      </c>
      <c r="G11" s="54">
        <v>6.0629999999999997</v>
      </c>
      <c r="H11" s="54">
        <v>9.657</v>
      </c>
      <c r="I11" s="54">
        <v>10.811999999999999</v>
      </c>
      <c r="J11" s="54">
        <v>11.699</v>
      </c>
      <c r="K11" s="56">
        <v>11.789</v>
      </c>
    </row>
    <row r="12" spans="2:11" x14ac:dyDescent="0.2">
      <c r="B12" s="36" t="s">
        <v>762</v>
      </c>
      <c r="C12" s="38">
        <v>9.9269999999999996</v>
      </c>
      <c r="D12" s="39">
        <f t="shared" si="1"/>
        <v>13.427</v>
      </c>
      <c r="F12" s="55">
        <v>42278</v>
      </c>
      <c r="G12" s="54">
        <v>6.21</v>
      </c>
      <c r="H12" s="54">
        <v>9.9269999999999996</v>
      </c>
      <c r="I12" s="54">
        <v>11.374000000000001</v>
      </c>
      <c r="J12" s="54">
        <v>12.397</v>
      </c>
      <c r="K12" s="56">
        <v>12.055999999999999</v>
      </c>
    </row>
    <row r="13" spans="2:11" x14ac:dyDescent="0.2">
      <c r="B13" s="36" t="s">
        <v>763</v>
      </c>
      <c r="C13" s="38">
        <v>9.9169999999999998</v>
      </c>
      <c r="D13" s="39">
        <f t="shared" si="1"/>
        <v>13.417</v>
      </c>
      <c r="F13" s="55">
        <v>42248</v>
      </c>
      <c r="G13" s="54">
        <v>6.2750000000000004</v>
      </c>
      <c r="H13" s="54">
        <v>11.353999999999999</v>
      </c>
      <c r="I13" s="54">
        <v>11.911</v>
      </c>
      <c r="J13" s="54">
        <v>12.609</v>
      </c>
      <c r="K13" s="56">
        <v>12.574999999999999</v>
      </c>
    </row>
    <row r="14" spans="2:11" x14ac:dyDescent="0.2">
      <c r="B14" s="36" t="s">
        <v>764</v>
      </c>
      <c r="C14" s="38">
        <v>9.9169999999999998</v>
      </c>
      <c r="D14" s="39">
        <f t="shared" si="1"/>
        <v>13.417</v>
      </c>
      <c r="F14" s="55">
        <v>42217</v>
      </c>
      <c r="G14" s="54">
        <v>6.5570000000000004</v>
      </c>
      <c r="H14" s="54">
        <v>11.478999999999999</v>
      </c>
      <c r="I14" s="54">
        <v>12.244</v>
      </c>
      <c r="J14" s="54">
        <v>12.715999999999999</v>
      </c>
      <c r="K14" s="56">
        <v>12.795</v>
      </c>
    </row>
    <row r="15" spans="2:11" x14ac:dyDescent="0.2">
      <c r="B15" s="36" t="s">
        <v>762</v>
      </c>
      <c r="C15" s="38">
        <v>10.217000000000001</v>
      </c>
      <c r="D15" s="39">
        <f t="shared" si="1"/>
        <v>13.717000000000001</v>
      </c>
      <c r="F15" s="55">
        <v>42186</v>
      </c>
      <c r="G15" s="54">
        <v>7.194</v>
      </c>
      <c r="H15" s="54">
        <v>11.827</v>
      </c>
      <c r="I15" s="54">
        <v>13</v>
      </c>
      <c r="J15" s="54">
        <v>13.75</v>
      </c>
      <c r="K15" s="56">
        <v>13.664</v>
      </c>
    </row>
    <row r="16" spans="2:11" x14ac:dyDescent="0.2">
      <c r="B16" s="36" t="s">
        <v>708</v>
      </c>
      <c r="C16" s="38">
        <v>10.352</v>
      </c>
      <c r="D16" s="39">
        <f t="shared" si="1"/>
        <v>13.852</v>
      </c>
      <c r="F16" s="55">
        <v>42156</v>
      </c>
      <c r="G16" s="54">
        <v>7.7519999999999998</v>
      </c>
      <c r="H16" s="54">
        <v>13.244999999999999</v>
      </c>
      <c r="I16" s="54">
        <v>14.180999999999999</v>
      </c>
      <c r="J16" s="54">
        <v>14.6006</v>
      </c>
      <c r="K16" s="56">
        <v>14.682</v>
      </c>
    </row>
    <row r="17" spans="2:11" ht="13.5" thickBot="1" x14ac:dyDescent="0.25">
      <c r="B17" s="36" t="s">
        <v>707</v>
      </c>
      <c r="C17" s="38">
        <v>10.352</v>
      </c>
      <c r="D17" s="39">
        <f t="shared" si="1"/>
        <v>13.852</v>
      </c>
      <c r="F17" s="57">
        <v>42125</v>
      </c>
      <c r="G17" s="58">
        <v>7.1440000000000001</v>
      </c>
      <c r="H17" s="58">
        <v>13.628</v>
      </c>
      <c r="I17" s="58">
        <v>15.087</v>
      </c>
      <c r="J17" s="58">
        <v>14.933999999999999</v>
      </c>
      <c r="K17" s="59">
        <v>14.696</v>
      </c>
    </row>
    <row r="18" spans="2:11" x14ac:dyDescent="0.2">
      <c r="B18" s="36" t="s">
        <v>706</v>
      </c>
      <c r="C18" s="38">
        <v>10.512</v>
      </c>
      <c r="D18" s="39">
        <f t="shared" si="1"/>
        <v>14.012</v>
      </c>
      <c r="F18" s="60" t="s">
        <v>625</v>
      </c>
      <c r="G18" s="60">
        <f>G8-G9</f>
        <v>0.20099999999999962</v>
      </c>
      <c r="H18" s="60">
        <f t="shared" ref="H18:K18" si="2">H8-H9</f>
        <v>0.29499999999999993</v>
      </c>
      <c r="I18" s="60">
        <f t="shared" si="2"/>
        <v>0.32000000000000028</v>
      </c>
      <c r="J18" s="60">
        <f t="shared" si="2"/>
        <v>0.2419999999999991</v>
      </c>
      <c r="K18" s="60">
        <f t="shared" si="2"/>
        <v>0.55300000000000082</v>
      </c>
    </row>
    <row r="19" spans="2:11" x14ac:dyDescent="0.2">
      <c r="B19" s="36" t="s">
        <v>639</v>
      </c>
      <c r="C19" s="38">
        <v>10.512</v>
      </c>
      <c r="D19" s="39">
        <f t="shared" si="1"/>
        <v>14.012</v>
      </c>
      <c r="F19" s="60" t="s">
        <v>711</v>
      </c>
      <c r="G19" s="60">
        <f>G8-G10</f>
        <v>-0.14300000000000068</v>
      </c>
      <c r="H19" s="60">
        <f t="shared" ref="H19:K19" si="3">H8-H10</f>
        <v>2.8999999999999915E-2</v>
      </c>
      <c r="I19" s="60">
        <f t="shared" si="3"/>
        <v>-0.17099999999999937</v>
      </c>
      <c r="J19" s="60">
        <f t="shared" si="3"/>
        <v>-0.32000000000000028</v>
      </c>
      <c r="K19" s="60">
        <f t="shared" si="3"/>
        <v>-0.12400000000000055</v>
      </c>
    </row>
    <row r="20" spans="2:11" x14ac:dyDescent="0.2">
      <c r="B20" s="36" t="s">
        <v>640</v>
      </c>
      <c r="C20" s="38">
        <v>10.512</v>
      </c>
      <c r="D20" s="39">
        <f t="shared" si="1"/>
        <v>14.012</v>
      </c>
    </row>
    <row r="21" spans="2:11" x14ac:dyDescent="0.2">
      <c r="B21" s="36" t="s">
        <v>641</v>
      </c>
      <c r="C21" s="38">
        <v>10.462</v>
      </c>
      <c r="D21" s="39">
        <f t="shared" si="1"/>
        <v>13.962</v>
      </c>
    </row>
    <row r="22" spans="2:11" x14ac:dyDescent="0.2">
      <c r="B22" s="36" t="s">
        <v>620</v>
      </c>
      <c r="C22" s="38">
        <v>10.797000000000001</v>
      </c>
      <c r="D22" s="39">
        <f t="shared" si="1"/>
        <v>14.297000000000001</v>
      </c>
    </row>
    <row r="23" spans="2:11" x14ac:dyDescent="0.2">
      <c r="B23" s="36" t="s">
        <v>621</v>
      </c>
      <c r="C23" s="38">
        <v>10.414999999999999</v>
      </c>
      <c r="D23" s="39">
        <f t="shared" si="1"/>
        <v>13.914999999999999</v>
      </c>
    </row>
    <row r="24" spans="2:11" x14ac:dyDescent="0.2">
      <c r="B24" s="36" t="s">
        <v>622</v>
      </c>
      <c r="C24" s="38">
        <v>10.775</v>
      </c>
      <c r="D24" s="39">
        <f t="shared" si="1"/>
        <v>14.275</v>
      </c>
    </row>
    <row r="25" spans="2:11" x14ac:dyDescent="0.2">
      <c r="B25" s="36" t="s">
        <v>588</v>
      </c>
      <c r="C25" s="38">
        <v>10.775</v>
      </c>
      <c r="D25" s="39">
        <f t="shared" si="1"/>
        <v>14.275</v>
      </c>
    </row>
    <row r="26" spans="2:11" x14ac:dyDescent="0.2">
      <c r="B26" s="36" t="s">
        <v>589</v>
      </c>
      <c r="C26" s="38">
        <v>11.042</v>
      </c>
      <c r="D26" s="39">
        <f t="shared" si="1"/>
        <v>14.542</v>
      </c>
    </row>
    <row r="27" spans="2:11" x14ac:dyDescent="0.2">
      <c r="B27" s="36" t="s">
        <v>590</v>
      </c>
      <c r="C27" s="38">
        <v>11.49</v>
      </c>
      <c r="D27" s="39">
        <f t="shared" si="1"/>
        <v>14.99</v>
      </c>
    </row>
    <row r="28" spans="2:11" x14ac:dyDescent="0.2">
      <c r="B28" s="36" t="s">
        <v>14</v>
      </c>
      <c r="C28" s="40">
        <v>11.59</v>
      </c>
      <c r="D28" s="39">
        <f>C28+3.5</f>
        <v>15.09</v>
      </c>
    </row>
    <row r="29" spans="2:11" x14ac:dyDescent="0.2">
      <c r="B29" s="36" t="s">
        <v>15</v>
      </c>
      <c r="C29" s="40">
        <v>11.59</v>
      </c>
      <c r="D29" s="39">
        <f t="shared" ref="D29:D49" si="4">C29+3.5</f>
        <v>15.09</v>
      </c>
    </row>
    <row r="30" spans="2:11" x14ac:dyDescent="0.2">
      <c r="B30" s="36" t="s">
        <v>16</v>
      </c>
      <c r="C30" s="40">
        <v>11.335000000000001</v>
      </c>
      <c r="D30" s="39">
        <f t="shared" si="4"/>
        <v>14.835000000000001</v>
      </c>
    </row>
    <row r="31" spans="2:11" x14ac:dyDescent="0.2">
      <c r="B31" s="36" t="s">
        <v>17</v>
      </c>
      <c r="C31" s="40">
        <v>11.66</v>
      </c>
      <c r="D31" s="39">
        <f t="shared" si="4"/>
        <v>15.16</v>
      </c>
    </row>
    <row r="32" spans="2:11" x14ac:dyDescent="0.2">
      <c r="B32" s="36" t="s">
        <v>18</v>
      </c>
      <c r="C32" s="40">
        <v>12.4</v>
      </c>
      <c r="D32" s="39">
        <f t="shared" si="4"/>
        <v>15.9</v>
      </c>
    </row>
    <row r="33" spans="2:4" x14ac:dyDescent="0.2">
      <c r="B33" s="36" t="s">
        <v>19</v>
      </c>
      <c r="C33" s="40">
        <v>12.875</v>
      </c>
      <c r="D33" s="39">
        <f t="shared" si="4"/>
        <v>16.375</v>
      </c>
    </row>
    <row r="34" spans="2:4" x14ac:dyDescent="0.2">
      <c r="B34" s="36" t="s">
        <v>20</v>
      </c>
      <c r="C34" s="40">
        <v>12.975</v>
      </c>
      <c r="D34" s="39">
        <f t="shared" si="4"/>
        <v>16.475000000000001</v>
      </c>
    </row>
    <row r="35" spans="2:4" x14ac:dyDescent="0.2">
      <c r="B35" s="36" t="s">
        <v>21</v>
      </c>
      <c r="C35" s="40">
        <v>13.175000000000001</v>
      </c>
      <c r="D35" s="39">
        <f t="shared" si="4"/>
        <v>16.675000000000001</v>
      </c>
    </row>
    <row r="36" spans="2:4" x14ac:dyDescent="0.2">
      <c r="B36" s="36" t="s">
        <v>22</v>
      </c>
      <c r="C36" s="40">
        <v>13.16</v>
      </c>
      <c r="D36" s="39">
        <f t="shared" si="4"/>
        <v>16.66</v>
      </c>
    </row>
    <row r="37" spans="2:4" x14ac:dyDescent="0.2">
      <c r="B37" s="36" t="s">
        <v>23</v>
      </c>
      <c r="C37" s="40">
        <v>13.52</v>
      </c>
      <c r="D37" s="39">
        <f t="shared" si="4"/>
        <v>17.02</v>
      </c>
    </row>
    <row r="38" spans="2:4" x14ac:dyDescent="0.2">
      <c r="B38" s="36" t="s">
        <v>24</v>
      </c>
      <c r="C38" s="40">
        <v>13.85</v>
      </c>
      <c r="D38" s="39">
        <f t="shared" si="4"/>
        <v>17.350000000000001</v>
      </c>
    </row>
    <row r="39" spans="2:4" x14ac:dyDescent="0.2">
      <c r="B39" s="36" t="s">
        <v>25</v>
      </c>
      <c r="C39" s="40">
        <v>13.835000000000001</v>
      </c>
      <c r="D39" s="39">
        <f t="shared" si="4"/>
        <v>17.335000000000001</v>
      </c>
    </row>
    <row r="40" spans="2:4" x14ac:dyDescent="0.2">
      <c r="B40" s="36" t="s">
        <v>26</v>
      </c>
      <c r="C40" s="40">
        <v>13.835000000000001</v>
      </c>
      <c r="D40" s="39">
        <f t="shared" si="4"/>
        <v>17.335000000000001</v>
      </c>
    </row>
    <row r="41" spans="2:4" x14ac:dyDescent="0.2">
      <c r="B41" s="36" t="s">
        <v>27</v>
      </c>
      <c r="C41" s="40">
        <v>14.705</v>
      </c>
      <c r="D41" s="39">
        <f t="shared" si="4"/>
        <v>18.204999999999998</v>
      </c>
    </row>
    <row r="42" spans="2:4" x14ac:dyDescent="0.2">
      <c r="B42" s="36" t="s">
        <v>28</v>
      </c>
      <c r="C42" s="40">
        <v>15.074999999999999</v>
      </c>
      <c r="D42" s="39">
        <f t="shared" si="4"/>
        <v>18.574999999999999</v>
      </c>
    </row>
    <row r="43" spans="2:4" x14ac:dyDescent="0.2">
      <c r="B43" s="36" t="s">
        <v>29</v>
      </c>
      <c r="C43" s="40">
        <v>15.324999999999999</v>
      </c>
      <c r="D43" s="39">
        <f t="shared" si="4"/>
        <v>18.824999999999999</v>
      </c>
    </row>
    <row r="44" spans="2:4" x14ac:dyDescent="0.2">
      <c r="B44" s="36" t="s">
        <v>30</v>
      </c>
      <c r="C44" s="40">
        <v>15.324999999999999</v>
      </c>
      <c r="D44" s="39">
        <f t="shared" si="4"/>
        <v>18.824999999999999</v>
      </c>
    </row>
    <row r="45" spans="2:4" x14ac:dyDescent="0.2">
      <c r="B45" s="36" t="s">
        <v>31</v>
      </c>
      <c r="C45" s="40">
        <v>15.635</v>
      </c>
      <c r="D45" s="39">
        <f t="shared" si="4"/>
        <v>19.134999999999998</v>
      </c>
    </row>
    <row r="46" spans="2:4" x14ac:dyDescent="0.2">
      <c r="B46" s="36" t="s">
        <v>32</v>
      </c>
      <c r="C46" s="40">
        <v>15.31</v>
      </c>
      <c r="D46" s="39">
        <f t="shared" si="4"/>
        <v>18.810000000000002</v>
      </c>
    </row>
    <row r="47" spans="2:4" x14ac:dyDescent="0.2">
      <c r="B47" s="36" t="s">
        <v>33</v>
      </c>
      <c r="C47" s="40">
        <v>10.58</v>
      </c>
      <c r="D47" s="39">
        <f t="shared" si="4"/>
        <v>14.08</v>
      </c>
    </row>
    <row r="48" spans="2:4" x14ac:dyDescent="0.2">
      <c r="B48" s="36" t="s">
        <v>34</v>
      </c>
      <c r="C48" s="40">
        <v>10.37</v>
      </c>
      <c r="D48" s="39">
        <f t="shared" si="4"/>
        <v>13.87</v>
      </c>
    </row>
    <row r="49" spans="2:4" ht="13.5" thickBot="1" x14ac:dyDescent="0.25">
      <c r="B49" s="37" t="s">
        <v>35</v>
      </c>
      <c r="C49" s="41">
        <v>10.07</v>
      </c>
      <c r="D49" s="42">
        <f t="shared" si="4"/>
        <v>13.57</v>
      </c>
    </row>
    <row r="50" spans="2:4" x14ac:dyDescent="0.2">
      <c r="B50" s="153"/>
      <c r="C50" s="154"/>
      <c r="D50" s="132"/>
    </row>
    <row r="51" spans="2:4" x14ac:dyDescent="0.2">
      <c r="B51" s="153"/>
      <c r="C51" s="154"/>
      <c r="D51" s="132"/>
    </row>
  </sheetData>
  <mergeCells count="5">
    <mergeCell ref="F1:K1"/>
    <mergeCell ref="B1:D1"/>
    <mergeCell ref="B3:C3"/>
    <mergeCell ref="G6:K6"/>
    <mergeCell ref="B4:C4"/>
  </mergeCells>
  <pageMargins left="0.19685039370078741" right="0.19685039370078741" top="0.19685039370078741" bottom="0.19685039370078741" header="0.31496062992125984" footer="0.31496062992125984"/>
  <pageSetup paperSize="9" scale="6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98"/>
  <sheetViews>
    <sheetView workbookViewId="0">
      <selection activeCell="F4" sqref="F4"/>
    </sheetView>
  </sheetViews>
  <sheetFormatPr defaultRowHeight="15" outlineLevelRow="1" outlineLevelCol="1" x14ac:dyDescent="0.25"/>
  <cols>
    <col min="1" max="1" width="4.7109375" customWidth="1"/>
    <col min="2" max="2" width="77" bestFit="1" customWidth="1"/>
    <col min="4" max="4" width="10.7109375" bestFit="1" customWidth="1"/>
    <col min="5" max="5" width="9.28515625" bestFit="1" customWidth="1"/>
    <col min="6" max="6" width="15" bestFit="1" customWidth="1"/>
    <col min="7" max="7" width="11.85546875" bestFit="1" customWidth="1"/>
    <col min="8" max="8" width="7.5703125" bestFit="1" customWidth="1"/>
    <col min="9" max="9" width="9.140625" customWidth="1" outlineLevel="1"/>
    <col min="12" max="12" width="10.7109375" hidden="1" customWidth="1" outlineLevel="1"/>
    <col min="13" max="13" width="9.28515625" hidden="1" customWidth="1" outlineLevel="1"/>
    <col min="14" max="14" width="15" hidden="1" customWidth="1" outlineLevel="1"/>
    <col min="15" max="15" width="11.85546875" hidden="1" customWidth="1" outlineLevel="1"/>
    <col min="16" max="17" width="7" hidden="1" customWidth="1" outlineLevel="1"/>
    <col min="18" max="18" width="9.140625" collapsed="1"/>
  </cols>
  <sheetData>
    <row r="1" spans="2:17" x14ac:dyDescent="0.25">
      <c r="B1" s="303" t="s">
        <v>842</v>
      </c>
      <c r="C1" s="303"/>
      <c r="D1" s="303"/>
      <c r="E1" s="303"/>
      <c r="F1" s="303"/>
      <c r="G1" s="303"/>
      <c r="H1" s="303"/>
    </row>
    <row r="2" spans="2:17" x14ac:dyDescent="0.25">
      <c r="B2" s="66"/>
      <c r="C2" s="66"/>
      <c r="D2" s="66"/>
      <c r="E2" s="66"/>
      <c r="F2" s="66"/>
      <c r="G2" s="66"/>
      <c r="H2" s="66"/>
    </row>
    <row r="3" spans="2:17" ht="15.75" thickBot="1" x14ac:dyDescent="0.3">
      <c r="D3" s="67" t="s">
        <v>609</v>
      </c>
      <c r="E3" s="67" t="s">
        <v>610</v>
      </c>
      <c r="F3" s="67" t="s">
        <v>611</v>
      </c>
      <c r="G3" s="67" t="s">
        <v>612</v>
      </c>
      <c r="H3" s="67" t="s">
        <v>613</v>
      </c>
    </row>
    <row r="4" spans="2:17" x14ac:dyDescent="0.25">
      <c r="B4" s="77" t="s">
        <v>614</v>
      </c>
      <c r="C4" s="78"/>
      <c r="D4" s="87">
        <f>AVERAGE($L:$L)/100</f>
        <v>2.6554880636604775E-2</v>
      </c>
      <c r="E4" s="87">
        <f>AVERAGE($M:$M)/100</f>
        <v>8.5851006711409369E-2</v>
      </c>
      <c r="F4" s="87">
        <f>AVERAGE($N:$N)/100</f>
        <v>9.9566055276381918E-2</v>
      </c>
      <c r="G4" s="87">
        <f>AVERAGE($O:$O)/100</f>
        <v>0.1098468942731279</v>
      </c>
      <c r="H4" s="88">
        <f>AVERAGE($P:$P)/100</f>
        <v>0.11503758620689669</v>
      </c>
    </row>
    <row r="5" spans="2:17" x14ac:dyDescent="0.25">
      <c r="B5" s="79" t="s">
        <v>615</v>
      </c>
      <c r="C5" s="76"/>
      <c r="D5" s="89">
        <f>MAX(D12:D597)/100</f>
        <v>8.3000000000000004E-2</v>
      </c>
      <c r="E5" s="89">
        <f>MAX(E12:E597)/100</f>
        <v>0.13011</v>
      </c>
      <c r="F5" s="89">
        <f>MAX(F12:F597)/100</f>
        <v>0.20710000000000001</v>
      </c>
      <c r="G5" s="89">
        <f>MAX(G12:G597)/100</f>
        <v>0.15499000000000002</v>
      </c>
      <c r="H5" s="90">
        <f>MAX(H12:H597)/100</f>
        <v>0.15509999999999999</v>
      </c>
    </row>
    <row r="6" spans="2:17" ht="15.75" thickBot="1" x14ac:dyDescent="0.3">
      <c r="B6" s="80" t="s">
        <v>830</v>
      </c>
      <c r="C6" s="81"/>
      <c r="D6" s="91" t="s">
        <v>586</v>
      </c>
      <c r="E6" s="91">
        <v>9.01E-2</v>
      </c>
      <c r="F6" s="91">
        <v>0.10009999999999999</v>
      </c>
      <c r="G6" s="91">
        <v>0.1158</v>
      </c>
      <c r="H6" s="92">
        <v>0.11</v>
      </c>
    </row>
    <row r="7" spans="2:17" x14ac:dyDescent="0.25">
      <c r="B7" s="65" t="s">
        <v>717</v>
      </c>
    </row>
    <row r="8" spans="2:17" x14ac:dyDescent="0.25">
      <c r="B8" s="65"/>
    </row>
    <row r="9" spans="2:17" x14ac:dyDescent="0.25">
      <c r="B9" s="303" t="s">
        <v>616</v>
      </c>
      <c r="C9" s="303"/>
      <c r="D9" s="303"/>
      <c r="E9" s="303"/>
      <c r="F9" s="303"/>
      <c r="G9" s="303"/>
      <c r="H9" s="303"/>
      <c r="I9" s="64"/>
    </row>
    <row r="10" spans="2:17" hidden="1" outlineLevel="1" x14ac:dyDescent="0.25">
      <c r="B10" s="66">
        <v>1</v>
      </c>
      <c r="C10" s="66">
        <v>2</v>
      </c>
      <c r="D10" s="66">
        <v>3</v>
      </c>
      <c r="E10" s="66">
        <v>4</v>
      </c>
      <c r="F10" s="66">
        <v>5</v>
      </c>
      <c r="G10" s="66">
        <v>6</v>
      </c>
      <c r="H10" s="66">
        <v>7</v>
      </c>
      <c r="I10" s="64">
        <v>8</v>
      </c>
    </row>
    <row r="11" spans="2:17" s="67" customFormat="1" collapsed="1" x14ac:dyDescent="0.25">
      <c r="B11" s="74"/>
      <c r="C11" s="74"/>
      <c r="D11" s="31" t="s">
        <v>609</v>
      </c>
      <c r="E11" s="31" t="s">
        <v>610</v>
      </c>
      <c r="F11" s="31" t="s">
        <v>611</v>
      </c>
      <c r="G11" s="31" t="s">
        <v>612</v>
      </c>
      <c r="H11" s="31" t="s">
        <v>613</v>
      </c>
      <c r="I11" s="75" t="s">
        <v>646</v>
      </c>
      <c r="L11" s="31" t="s">
        <v>609</v>
      </c>
      <c r="M11" s="31" t="s">
        <v>610</v>
      </c>
      <c r="N11" s="31" t="s">
        <v>611</v>
      </c>
      <c r="O11" s="31" t="s">
        <v>612</v>
      </c>
      <c r="P11" s="31" t="s">
        <v>613</v>
      </c>
      <c r="Q11" s="75" t="s">
        <v>646</v>
      </c>
    </row>
    <row r="12" spans="2:17" x14ac:dyDescent="0.25">
      <c r="B12" s="5" t="s">
        <v>471</v>
      </c>
      <c r="C12" s="63">
        <v>1354</v>
      </c>
      <c r="D12" s="63">
        <v>3.27</v>
      </c>
      <c r="E12" s="63" t="s">
        <v>586</v>
      </c>
      <c r="F12" s="63">
        <v>20.71</v>
      </c>
      <c r="G12" s="63">
        <v>8.3640000000000008</v>
      </c>
      <c r="H12" s="63">
        <v>9.7330000000000005</v>
      </c>
      <c r="I12" s="63">
        <v>20.71</v>
      </c>
      <c r="L12" s="5">
        <f>IF(D12=0,"",D12)</f>
        <v>3.27</v>
      </c>
      <c r="M12" s="5" t="str">
        <f t="shared" ref="M12:Q12" si="0">IF(E12=0,"",E12)</f>
        <v>-</v>
      </c>
      <c r="N12" s="5">
        <f t="shared" si="0"/>
        <v>20.71</v>
      </c>
      <c r="O12" s="5">
        <f t="shared" si="0"/>
        <v>8.3640000000000008</v>
      </c>
      <c r="P12" s="5">
        <f t="shared" si="0"/>
        <v>9.7330000000000005</v>
      </c>
      <c r="Q12" s="5">
        <f t="shared" si="0"/>
        <v>20.71</v>
      </c>
    </row>
    <row r="13" spans="2:17" x14ac:dyDescent="0.25">
      <c r="B13" s="5" t="s">
        <v>118</v>
      </c>
      <c r="C13" s="63">
        <v>3365</v>
      </c>
      <c r="D13" s="63" t="s">
        <v>586</v>
      </c>
      <c r="E13" s="63">
        <v>9.0120000000000005</v>
      </c>
      <c r="F13" s="63">
        <v>11.510999999999999</v>
      </c>
      <c r="G13" s="63">
        <v>12.005000000000001</v>
      </c>
      <c r="H13" s="63">
        <v>15.51</v>
      </c>
      <c r="I13" s="63">
        <v>15.51</v>
      </c>
      <c r="L13" s="5" t="str">
        <f t="shared" ref="L13:L76" si="1">IF(D13=0,"",D13)</f>
        <v>-</v>
      </c>
      <c r="M13" s="5">
        <f t="shared" ref="M13:M76" si="2">IF(E13=0,"",E13)</f>
        <v>9.0120000000000005</v>
      </c>
      <c r="N13" s="5">
        <f t="shared" ref="N13:N76" si="3">IF(F13=0,"",F13)</f>
        <v>11.510999999999999</v>
      </c>
      <c r="O13" s="5">
        <f t="shared" ref="O13:O76" si="4">IF(G13=0,"",G13)</f>
        <v>12.005000000000001</v>
      </c>
      <c r="P13" s="5">
        <f t="shared" ref="P13:P76" si="5">IF(H13=0,"",H13)</f>
        <v>15.51</v>
      </c>
      <c r="Q13" s="5">
        <f t="shared" ref="Q13:Q76" si="6">IF(I13=0,"",I13)</f>
        <v>15.51</v>
      </c>
    </row>
    <row r="14" spans="2:17" x14ac:dyDescent="0.25">
      <c r="B14" s="5" t="s">
        <v>801</v>
      </c>
      <c r="C14" s="63">
        <v>1105</v>
      </c>
      <c r="D14" s="63" t="s">
        <v>586</v>
      </c>
      <c r="E14" s="63" t="s">
        <v>586</v>
      </c>
      <c r="F14" s="63" t="s">
        <v>586</v>
      </c>
      <c r="G14" s="63">
        <v>15.499000000000001</v>
      </c>
      <c r="H14" s="63" t="s">
        <v>586</v>
      </c>
      <c r="I14" s="63">
        <v>15.499000000000001</v>
      </c>
      <c r="L14" s="5" t="str">
        <f t="shared" si="1"/>
        <v>-</v>
      </c>
      <c r="M14" s="5" t="str">
        <f t="shared" si="2"/>
        <v>-</v>
      </c>
      <c r="N14" s="5" t="str">
        <f t="shared" si="3"/>
        <v>-</v>
      </c>
      <c r="O14" s="5">
        <f t="shared" si="4"/>
        <v>15.499000000000001</v>
      </c>
      <c r="P14" s="5" t="str">
        <f t="shared" si="5"/>
        <v>-</v>
      </c>
      <c r="Q14" s="5">
        <f t="shared" si="6"/>
        <v>15.499000000000001</v>
      </c>
    </row>
    <row r="15" spans="2:17" x14ac:dyDescent="0.25">
      <c r="B15" s="5" t="s">
        <v>627</v>
      </c>
      <c r="C15" s="63">
        <v>3395</v>
      </c>
      <c r="D15" s="63" t="s">
        <v>586</v>
      </c>
      <c r="E15" s="63" t="s">
        <v>586</v>
      </c>
      <c r="F15" s="63">
        <v>10.007999999999999</v>
      </c>
      <c r="G15" s="63">
        <v>11.754</v>
      </c>
      <c r="H15" s="63">
        <v>14.760999999999999</v>
      </c>
      <c r="I15" s="63">
        <v>14.760999999999999</v>
      </c>
      <c r="L15" s="5" t="str">
        <f t="shared" si="1"/>
        <v>-</v>
      </c>
      <c r="M15" s="5" t="str">
        <f t="shared" si="2"/>
        <v>-</v>
      </c>
      <c r="N15" s="5">
        <f t="shared" si="3"/>
        <v>10.007999999999999</v>
      </c>
      <c r="O15" s="5">
        <f t="shared" si="4"/>
        <v>11.754</v>
      </c>
      <c r="P15" s="5">
        <f t="shared" si="5"/>
        <v>14.760999999999999</v>
      </c>
      <c r="Q15" s="5">
        <f t="shared" si="6"/>
        <v>14.760999999999999</v>
      </c>
    </row>
    <row r="16" spans="2:17" x14ac:dyDescent="0.25">
      <c r="B16" s="5" t="s">
        <v>38</v>
      </c>
      <c r="C16" s="63">
        <v>1868</v>
      </c>
      <c r="D16" s="63">
        <v>0.1</v>
      </c>
      <c r="E16" s="63">
        <v>9.9789999999999992</v>
      </c>
      <c r="F16" s="63">
        <v>11.627000000000001</v>
      </c>
      <c r="G16" s="63">
        <v>13.760999999999999</v>
      </c>
      <c r="H16" s="63">
        <v>14.756</v>
      </c>
      <c r="I16" s="63">
        <v>14.756</v>
      </c>
      <c r="L16" s="5">
        <f t="shared" si="1"/>
        <v>0.1</v>
      </c>
      <c r="M16" s="5">
        <f t="shared" si="2"/>
        <v>9.9789999999999992</v>
      </c>
      <c r="N16" s="5">
        <f t="shared" si="3"/>
        <v>11.627000000000001</v>
      </c>
      <c r="O16" s="5">
        <f t="shared" si="4"/>
        <v>13.760999999999999</v>
      </c>
      <c r="P16" s="5">
        <f t="shared" si="5"/>
        <v>14.756</v>
      </c>
      <c r="Q16" s="5">
        <f t="shared" si="6"/>
        <v>14.756</v>
      </c>
    </row>
    <row r="17" spans="2:17" x14ac:dyDescent="0.25">
      <c r="B17" s="5" t="s">
        <v>777</v>
      </c>
      <c r="C17" s="63">
        <v>1046</v>
      </c>
      <c r="D17" s="63" t="s">
        <v>586</v>
      </c>
      <c r="E17" s="63" t="s">
        <v>586</v>
      </c>
      <c r="F17" s="63">
        <v>9.5039999999999996</v>
      </c>
      <c r="G17" s="63">
        <v>12.603999999999999</v>
      </c>
      <c r="H17" s="63">
        <v>14.744999999999999</v>
      </c>
      <c r="I17" s="63">
        <v>14.744999999999999</v>
      </c>
      <c r="L17" s="5" t="str">
        <f t="shared" si="1"/>
        <v>-</v>
      </c>
      <c r="M17" s="5" t="str">
        <f t="shared" si="2"/>
        <v>-</v>
      </c>
      <c r="N17" s="5">
        <f t="shared" si="3"/>
        <v>9.5039999999999996</v>
      </c>
      <c r="O17" s="5">
        <f t="shared" si="4"/>
        <v>12.603999999999999</v>
      </c>
      <c r="P17" s="5">
        <f t="shared" si="5"/>
        <v>14.744999999999999</v>
      </c>
      <c r="Q17" s="5">
        <f t="shared" si="6"/>
        <v>14.744999999999999</v>
      </c>
    </row>
    <row r="18" spans="2:17" x14ac:dyDescent="0.25">
      <c r="B18" s="5" t="s">
        <v>431</v>
      </c>
      <c r="C18" s="63">
        <v>1016</v>
      </c>
      <c r="D18" s="63" t="s">
        <v>586</v>
      </c>
      <c r="E18" s="63" t="s">
        <v>586</v>
      </c>
      <c r="F18" s="63">
        <v>10.5</v>
      </c>
      <c r="G18" s="63">
        <v>11.573</v>
      </c>
      <c r="H18" s="63">
        <v>14.581</v>
      </c>
      <c r="I18" s="63">
        <v>14.581</v>
      </c>
      <c r="L18" s="5" t="str">
        <f t="shared" si="1"/>
        <v>-</v>
      </c>
      <c r="M18" s="5" t="str">
        <f t="shared" si="2"/>
        <v>-</v>
      </c>
      <c r="N18" s="5">
        <f t="shared" si="3"/>
        <v>10.5</v>
      </c>
      <c r="O18" s="5">
        <f t="shared" si="4"/>
        <v>11.573</v>
      </c>
      <c r="P18" s="5">
        <f t="shared" si="5"/>
        <v>14.581</v>
      </c>
      <c r="Q18" s="5">
        <f t="shared" si="6"/>
        <v>14.581</v>
      </c>
    </row>
    <row r="19" spans="2:17" x14ac:dyDescent="0.25">
      <c r="B19" s="5" t="s">
        <v>446</v>
      </c>
      <c r="C19" s="63">
        <v>2547</v>
      </c>
      <c r="D19" s="63">
        <v>1</v>
      </c>
      <c r="E19" s="63" t="s">
        <v>586</v>
      </c>
      <c r="F19" s="63" t="s">
        <v>586</v>
      </c>
      <c r="G19" s="63" t="s">
        <v>586</v>
      </c>
      <c r="H19" s="63">
        <v>14.512</v>
      </c>
      <c r="I19" s="63">
        <v>14.512</v>
      </c>
      <c r="L19" s="5">
        <f t="shared" si="1"/>
        <v>1</v>
      </c>
      <c r="M19" s="5" t="str">
        <f t="shared" si="2"/>
        <v>-</v>
      </c>
      <c r="N19" s="5" t="str">
        <f t="shared" si="3"/>
        <v>-</v>
      </c>
      <c r="O19" s="5" t="str">
        <f t="shared" si="4"/>
        <v>-</v>
      </c>
      <c r="P19" s="5">
        <f t="shared" si="5"/>
        <v>14.512</v>
      </c>
      <c r="Q19" s="5">
        <f t="shared" si="6"/>
        <v>14.512</v>
      </c>
    </row>
    <row r="20" spans="2:17" x14ac:dyDescent="0.25">
      <c r="B20" s="5" t="s">
        <v>484</v>
      </c>
      <c r="C20" s="63">
        <v>2896</v>
      </c>
      <c r="D20" s="63">
        <v>0.1</v>
      </c>
      <c r="E20" s="63" t="s">
        <v>586</v>
      </c>
      <c r="F20" s="63">
        <v>9.7309999999999999</v>
      </c>
      <c r="G20" s="63">
        <v>14.348000000000001</v>
      </c>
      <c r="H20" s="63">
        <v>14.489000000000001</v>
      </c>
      <c r="I20" s="63">
        <v>14.489000000000001</v>
      </c>
      <c r="L20" s="5">
        <f t="shared" si="1"/>
        <v>0.1</v>
      </c>
      <c r="M20" s="5" t="str">
        <f t="shared" si="2"/>
        <v>-</v>
      </c>
      <c r="N20" s="5">
        <f t="shared" si="3"/>
        <v>9.7309999999999999</v>
      </c>
      <c r="O20" s="5">
        <f t="shared" si="4"/>
        <v>14.348000000000001</v>
      </c>
      <c r="P20" s="5">
        <f t="shared" si="5"/>
        <v>14.489000000000001</v>
      </c>
      <c r="Q20" s="5">
        <f t="shared" si="6"/>
        <v>14.489000000000001</v>
      </c>
    </row>
    <row r="21" spans="2:17" x14ac:dyDescent="0.25">
      <c r="B21" s="5" t="s">
        <v>86</v>
      </c>
      <c r="C21" s="63">
        <v>1639</v>
      </c>
      <c r="D21" s="63">
        <v>1</v>
      </c>
      <c r="E21" s="63">
        <v>8.0039999999999996</v>
      </c>
      <c r="F21" s="63">
        <v>9.0779999999999994</v>
      </c>
      <c r="G21" s="63">
        <v>12.965999999999999</v>
      </c>
      <c r="H21" s="63">
        <v>14.356999999999999</v>
      </c>
      <c r="I21" s="63">
        <v>14.356999999999999</v>
      </c>
      <c r="L21" s="5">
        <f t="shared" si="1"/>
        <v>1</v>
      </c>
      <c r="M21" s="5">
        <f t="shared" si="2"/>
        <v>8.0039999999999996</v>
      </c>
      <c r="N21" s="5">
        <f t="shared" si="3"/>
        <v>9.0779999999999994</v>
      </c>
      <c r="O21" s="5">
        <f t="shared" si="4"/>
        <v>12.965999999999999</v>
      </c>
      <c r="P21" s="5">
        <f t="shared" si="5"/>
        <v>14.356999999999999</v>
      </c>
      <c r="Q21" s="5">
        <f t="shared" si="6"/>
        <v>14.356999999999999</v>
      </c>
    </row>
    <row r="22" spans="2:17" x14ac:dyDescent="0.25">
      <c r="B22" s="5" t="s">
        <v>602</v>
      </c>
      <c r="C22" s="63">
        <v>2576</v>
      </c>
      <c r="D22" s="63" t="s">
        <v>586</v>
      </c>
      <c r="E22" s="63">
        <v>8.5009999999999994</v>
      </c>
      <c r="F22" s="63">
        <v>10.083</v>
      </c>
      <c r="G22" s="63">
        <v>14.199</v>
      </c>
      <c r="H22" s="63" t="s">
        <v>586</v>
      </c>
      <c r="I22" s="63">
        <v>14.199</v>
      </c>
      <c r="L22" s="5" t="str">
        <f t="shared" si="1"/>
        <v>-</v>
      </c>
      <c r="M22" s="5">
        <f t="shared" si="2"/>
        <v>8.5009999999999994</v>
      </c>
      <c r="N22" s="5">
        <f t="shared" si="3"/>
        <v>10.083</v>
      </c>
      <c r="O22" s="5">
        <f t="shared" si="4"/>
        <v>14.199</v>
      </c>
      <c r="P22" s="5" t="str">
        <f t="shared" si="5"/>
        <v>-</v>
      </c>
      <c r="Q22" s="5">
        <f t="shared" si="6"/>
        <v>14.199</v>
      </c>
    </row>
    <row r="23" spans="2:17" x14ac:dyDescent="0.25">
      <c r="B23" s="5" t="s">
        <v>289</v>
      </c>
      <c r="C23" s="63">
        <v>2136</v>
      </c>
      <c r="D23" s="63" t="s">
        <v>586</v>
      </c>
      <c r="E23" s="63" t="s">
        <v>586</v>
      </c>
      <c r="F23" s="63" t="s">
        <v>586</v>
      </c>
      <c r="G23" s="63">
        <v>10.750999999999999</v>
      </c>
      <c r="H23" s="63">
        <v>14.196999999999999</v>
      </c>
      <c r="I23" s="63">
        <v>14.196999999999999</v>
      </c>
      <c r="L23" s="5" t="str">
        <f t="shared" si="1"/>
        <v>-</v>
      </c>
      <c r="M23" s="5" t="str">
        <f t="shared" si="2"/>
        <v>-</v>
      </c>
      <c r="N23" s="5" t="str">
        <f t="shared" si="3"/>
        <v>-</v>
      </c>
      <c r="O23" s="5">
        <f t="shared" si="4"/>
        <v>10.750999999999999</v>
      </c>
      <c r="P23" s="5">
        <f t="shared" si="5"/>
        <v>14.196999999999999</v>
      </c>
      <c r="Q23" s="5">
        <f t="shared" si="6"/>
        <v>14.196999999999999</v>
      </c>
    </row>
    <row r="24" spans="2:17" x14ac:dyDescent="0.25">
      <c r="B24" s="5" t="s">
        <v>802</v>
      </c>
      <c r="C24" s="63">
        <v>1657</v>
      </c>
      <c r="D24" s="63">
        <v>8.2129999999999992</v>
      </c>
      <c r="E24" s="63">
        <v>10.430999999999999</v>
      </c>
      <c r="F24" s="63">
        <v>11.757999999999999</v>
      </c>
      <c r="G24" s="63">
        <v>13.353999999999999</v>
      </c>
      <c r="H24" s="63">
        <v>13.853999999999999</v>
      </c>
      <c r="I24" s="63">
        <v>13.853999999999999</v>
      </c>
      <c r="L24" s="5">
        <f t="shared" si="1"/>
        <v>8.2129999999999992</v>
      </c>
      <c r="M24" s="5">
        <f t="shared" si="2"/>
        <v>10.430999999999999</v>
      </c>
      <c r="N24" s="5">
        <f t="shared" si="3"/>
        <v>11.757999999999999</v>
      </c>
      <c r="O24" s="5">
        <f t="shared" si="4"/>
        <v>13.353999999999999</v>
      </c>
      <c r="P24" s="5">
        <f t="shared" si="5"/>
        <v>13.853999999999999</v>
      </c>
      <c r="Q24" s="5">
        <f t="shared" si="6"/>
        <v>13.853999999999999</v>
      </c>
    </row>
    <row r="25" spans="2:17" x14ac:dyDescent="0.25">
      <c r="B25" s="5" t="s">
        <v>44</v>
      </c>
      <c r="C25" s="63">
        <v>2157</v>
      </c>
      <c r="D25" s="63">
        <v>0.5</v>
      </c>
      <c r="E25" s="63">
        <v>11.05</v>
      </c>
      <c r="F25" s="63">
        <v>12.5</v>
      </c>
      <c r="G25" s="63">
        <v>12.83</v>
      </c>
      <c r="H25" s="63">
        <v>13.805999999999999</v>
      </c>
      <c r="I25" s="63">
        <v>13.805999999999999</v>
      </c>
      <c r="L25" s="5">
        <f t="shared" si="1"/>
        <v>0.5</v>
      </c>
      <c r="M25" s="5">
        <f t="shared" si="2"/>
        <v>11.05</v>
      </c>
      <c r="N25" s="5">
        <f t="shared" si="3"/>
        <v>12.5</v>
      </c>
      <c r="O25" s="5">
        <f t="shared" si="4"/>
        <v>12.83</v>
      </c>
      <c r="P25" s="5">
        <f t="shared" si="5"/>
        <v>13.805999999999999</v>
      </c>
      <c r="Q25" s="5">
        <f t="shared" si="6"/>
        <v>13.805999999999999</v>
      </c>
    </row>
    <row r="26" spans="2:17" x14ac:dyDescent="0.25">
      <c r="B26" s="5" t="s">
        <v>37</v>
      </c>
      <c r="C26" s="63">
        <v>1139</v>
      </c>
      <c r="D26" s="63">
        <v>6</v>
      </c>
      <c r="E26" s="63" t="s">
        <v>586</v>
      </c>
      <c r="F26" s="63">
        <v>5.0780000000000003</v>
      </c>
      <c r="G26" s="63" t="s">
        <v>586</v>
      </c>
      <c r="H26" s="63">
        <v>13.792</v>
      </c>
      <c r="I26" s="63">
        <v>13.792</v>
      </c>
      <c r="L26" s="5">
        <f t="shared" si="1"/>
        <v>6</v>
      </c>
      <c r="M26" s="5" t="str">
        <f t="shared" si="2"/>
        <v>-</v>
      </c>
      <c r="N26" s="5">
        <f t="shared" si="3"/>
        <v>5.0780000000000003</v>
      </c>
      <c r="O26" s="5" t="str">
        <f t="shared" si="4"/>
        <v>-</v>
      </c>
      <c r="P26" s="5">
        <f t="shared" si="5"/>
        <v>13.792</v>
      </c>
      <c r="Q26" s="5">
        <f t="shared" si="6"/>
        <v>13.792</v>
      </c>
    </row>
    <row r="27" spans="2:17" x14ac:dyDescent="0.25">
      <c r="B27" s="5" t="s">
        <v>74</v>
      </c>
      <c r="C27" s="63">
        <v>889</v>
      </c>
      <c r="D27" s="63">
        <v>0.501</v>
      </c>
      <c r="E27" s="63" t="s">
        <v>586</v>
      </c>
      <c r="F27" s="63" t="s">
        <v>586</v>
      </c>
      <c r="G27" s="63">
        <v>12.106</v>
      </c>
      <c r="H27" s="63">
        <v>13.743</v>
      </c>
      <c r="I27" s="63">
        <v>13.743</v>
      </c>
      <c r="L27" s="5">
        <f t="shared" si="1"/>
        <v>0.501</v>
      </c>
      <c r="M27" s="5" t="str">
        <f t="shared" si="2"/>
        <v>-</v>
      </c>
      <c r="N27" s="5" t="str">
        <f t="shared" si="3"/>
        <v>-</v>
      </c>
      <c r="O27" s="5">
        <f t="shared" si="4"/>
        <v>12.106</v>
      </c>
      <c r="P27" s="5">
        <f t="shared" si="5"/>
        <v>13.743</v>
      </c>
      <c r="Q27" s="5">
        <f t="shared" si="6"/>
        <v>13.743</v>
      </c>
    </row>
    <row r="28" spans="2:17" x14ac:dyDescent="0.25">
      <c r="B28" s="5" t="s">
        <v>80</v>
      </c>
      <c r="C28" s="63">
        <v>3061</v>
      </c>
      <c r="D28" s="63" t="s">
        <v>586</v>
      </c>
      <c r="E28" s="63" t="s">
        <v>586</v>
      </c>
      <c r="F28" s="63">
        <v>10.3</v>
      </c>
      <c r="G28" s="63">
        <v>12</v>
      </c>
      <c r="H28" s="63">
        <v>13.705</v>
      </c>
      <c r="I28" s="63">
        <v>13.705</v>
      </c>
      <c r="L28" s="5" t="str">
        <f t="shared" si="1"/>
        <v>-</v>
      </c>
      <c r="M28" s="5" t="str">
        <f t="shared" si="2"/>
        <v>-</v>
      </c>
      <c r="N28" s="5">
        <f t="shared" si="3"/>
        <v>10.3</v>
      </c>
      <c r="O28" s="5">
        <f t="shared" si="4"/>
        <v>12</v>
      </c>
      <c r="P28" s="5">
        <f t="shared" si="5"/>
        <v>13.705</v>
      </c>
      <c r="Q28" s="5">
        <f t="shared" si="6"/>
        <v>13.705</v>
      </c>
    </row>
    <row r="29" spans="2:17" x14ac:dyDescent="0.25">
      <c r="B29" s="5" t="s">
        <v>149</v>
      </c>
      <c r="C29" s="63">
        <v>1084</v>
      </c>
      <c r="D29" s="63">
        <v>0.3</v>
      </c>
      <c r="E29" s="63">
        <v>10.808999999999999</v>
      </c>
      <c r="F29" s="63">
        <v>12.377000000000001</v>
      </c>
      <c r="G29" s="63">
        <v>12.815</v>
      </c>
      <c r="H29" s="63">
        <v>13.625999999999999</v>
      </c>
      <c r="I29" s="63">
        <v>13.625999999999999</v>
      </c>
      <c r="L29" s="5">
        <f t="shared" si="1"/>
        <v>0.3</v>
      </c>
      <c r="M29" s="5">
        <f t="shared" si="2"/>
        <v>10.808999999999999</v>
      </c>
      <c r="N29" s="5">
        <f t="shared" si="3"/>
        <v>12.377000000000001</v>
      </c>
      <c r="O29" s="5">
        <f t="shared" si="4"/>
        <v>12.815</v>
      </c>
      <c r="P29" s="5">
        <f t="shared" si="5"/>
        <v>13.625999999999999</v>
      </c>
      <c r="Q29" s="5">
        <f t="shared" si="6"/>
        <v>13.625999999999999</v>
      </c>
    </row>
    <row r="30" spans="2:17" x14ac:dyDescent="0.25">
      <c r="B30" s="5" t="s">
        <v>54</v>
      </c>
      <c r="C30" s="63">
        <v>2919</v>
      </c>
      <c r="D30" s="63">
        <v>0.1</v>
      </c>
      <c r="E30" s="63" t="s">
        <v>586</v>
      </c>
      <c r="F30" s="63" t="s">
        <v>586</v>
      </c>
      <c r="G30" s="63" t="s">
        <v>586</v>
      </c>
      <c r="H30" s="63">
        <v>13.621</v>
      </c>
      <c r="I30" s="63">
        <v>13.621</v>
      </c>
      <c r="L30" s="5">
        <f t="shared" si="1"/>
        <v>0.1</v>
      </c>
      <c r="M30" s="5" t="str">
        <f t="shared" si="2"/>
        <v>-</v>
      </c>
      <c r="N30" s="5" t="str">
        <f t="shared" si="3"/>
        <v>-</v>
      </c>
      <c r="O30" s="5" t="str">
        <f t="shared" si="4"/>
        <v>-</v>
      </c>
      <c r="P30" s="5">
        <f t="shared" si="5"/>
        <v>13.621</v>
      </c>
      <c r="Q30" s="5">
        <f t="shared" si="6"/>
        <v>13.621</v>
      </c>
    </row>
    <row r="31" spans="2:17" x14ac:dyDescent="0.25">
      <c r="B31" s="5" t="s">
        <v>153</v>
      </c>
      <c r="C31" s="63">
        <v>2562</v>
      </c>
      <c r="D31" s="63">
        <v>7.2290000000000001</v>
      </c>
      <c r="E31" s="63">
        <v>10.5</v>
      </c>
      <c r="F31" s="63">
        <v>12.8</v>
      </c>
      <c r="G31" s="63">
        <v>13.59</v>
      </c>
      <c r="H31" s="63">
        <v>11.744</v>
      </c>
      <c r="I31" s="63">
        <v>13.59</v>
      </c>
      <c r="L31" s="5">
        <f t="shared" si="1"/>
        <v>7.2290000000000001</v>
      </c>
      <c r="M31" s="5">
        <f t="shared" si="2"/>
        <v>10.5</v>
      </c>
      <c r="N31" s="5">
        <f t="shared" si="3"/>
        <v>12.8</v>
      </c>
      <c r="O31" s="5">
        <f t="shared" si="4"/>
        <v>13.59</v>
      </c>
      <c r="P31" s="5">
        <f t="shared" si="5"/>
        <v>11.744</v>
      </c>
      <c r="Q31" s="5">
        <f t="shared" si="6"/>
        <v>13.59</v>
      </c>
    </row>
    <row r="32" spans="2:17" x14ac:dyDescent="0.25">
      <c r="B32" s="5" t="s">
        <v>154</v>
      </c>
      <c r="C32" s="63">
        <v>2998</v>
      </c>
      <c r="D32" s="63" t="s">
        <v>586</v>
      </c>
      <c r="E32" s="63">
        <v>10.09</v>
      </c>
      <c r="F32" s="63">
        <v>10.683</v>
      </c>
      <c r="G32" s="63">
        <v>12.161</v>
      </c>
      <c r="H32" s="63">
        <v>13.526</v>
      </c>
      <c r="I32" s="63">
        <v>13.526</v>
      </c>
      <c r="L32" s="5" t="str">
        <f t="shared" si="1"/>
        <v>-</v>
      </c>
      <c r="M32" s="5">
        <f t="shared" si="2"/>
        <v>10.09</v>
      </c>
      <c r="N32" s="5">
        <f t="shared" si="3"/>
        <v>10.683</v>
      </c>
      <c r="O32" s="5">
        <f t="shared" si="4"/>
        <v>12.161</v>
      </c>
      <c r="P32" s="5">
        <f t="shared" si="5"/>
        <v>13.526</v>
      </c>
      <c r="Q32" s="5">
        <f t="shared" si="6"/>
        <v>13.526</v>
      </c>
    </row>
    <row r="33" spans="2:17" x14ac:dyDescent="0.25">
      <c r="B33" s="5" t="s">
        <v>417</v>
      </c>
      <c r="C33" s="63">
        <v>3231</v>
      </c>
      <c r="D33" s="63">
        <v>5</v>
      </c>
      <c r="E33" s="63" t="s">
        <v>586</v>
      </c>
      <c r="F33" s="63">
        <v>12.01</v>
      </c>
      <c r="G33" s="63">
        <v>13.004</v>
      </c>
      <c r="H33" s="63">
        <v>13.503</v>
      </c>
      <c r="I33" s="63">
        <v>13.503</v>
      </c>
      <c r="L33" s="5">
        <f t="shared" si="1"/>
        <v>5</v>
      </c>
      <c r="M33" s="5" t="str">
        <f t="shared" si="2"/>
        <v>-</v>
      </c>
      <c r="N33" s="5">
        <f t="shared" si="3"/>
        <v>12.01</v>
      </c>
      <c r="O33" s="5">
        <f t="shared" si="4"/>
        <v>13.004</v>
      </c>
      <c r="P33" s="5">
        <f t="shared" si="5"/>
        <v>13.503</v>
      </c>
      <c r="Q33" s="5">
        <f t="shared" si="6"/>
        <v>13.503</v>
      </c>
    </row>
    <row r="34" spans="2:17" x14ac:dyDescent="0.25">
      <c r="B34" s="5" t="s">
        <v>58</v>
      </c>
      <c r="C34" s="63">
        <v>2368</v>
      </c>
      <c r="D34" s="63" t="s">
        <v>586</v>
      </c>
      <c r="E34" s="63" t="s">
        <v>586</v>
      </c>
      <c r="F34" s="63" t="s">
        <v>586</v>
      </c>
      <c r="G34" s="63">
        <v>13.503</v>
      </c>
      <c r="H34" s="63" t="s">
        <v>586</v>
      </c>
      <c r="I34" s="63">
        <v>13.503</v>
      </c>
      <c r="L34" s="5" t="str">
        <f t="shared" si="1"/>
        <v>-</v>
      </c>
      <c r="M34" s="5" t="str">
        <f t="shared" si="2"/>
        <v>-</v>
      </c>
      <c r="N34" s="5" t="str">
        <f t="shared" si="3"/>
        <v>-</v>
      </c>
      <c r="O34" s="5">
        <f t="shared" si="4"/>
        <v>13.503</v>
      </c>
      <c r="P34" s="5" t="str">
        <f t="shared" si="5"/>
        <v>-</v>
      </c>
      <c r="Q34" s="5">
        <f t="shared" si="6"/>
        <v>13.503</v>
      </c>
    </row>
    <row r="35" spans="2:17" x14ac:dyDescent="0.25">
      <c r="B35" s="5" t="s">
        <v>258</v>
      </c>
      <c r="C35" s="63">
        <v>1414</v>
      </c>
      <c r="D35" s="63" t="s">
        <v>586</v>
      </c>
      <c r="E35" s="63">
        <v>11.413</v>
      </c>
      <c r="F35" s="63">
        <v>12.7</v>
      </c>
      <c r="G35" s="63">
        <v>11</v>
      </c>
      <c r="H35" s="63">
        <v>13.5</v>
      </c>
      <c r="I35" s="63">
        <v>13.5</v>
      </c>
      <c r="L35" s="5" t="str">
        <f t="shared" si="1"/>
        <v>-</v>
      </c>
      <c r="M35" s="5">
        <f t="shared" si="2"/>
        <v>11.413</v>
      </c>
      <c r="N35" s="5">
        <f t="shared" si="3"/>
        <v>12.7</v>
      </c>
      <c r="O35" s="5">
        <f t="shared" si="4"/>
        <v>11</v>
      </c>
      <c r="P35" s="5">
        <f t="shared" si="5"/>
        <v>13.5</v>
      </c>
      <c r="Q35" s="5">
        <f t="shared" si="6"/>
        <v>13.5</v>
      </c>
    </row>
    <row r="36" spans="2:17" x14ac:dyDescent="0.25">
      <c r="B36" s="5" t="s">
        <v>122</v>
      </c>
      <c r="C36" s="63">
        <v>3204</v>
      </c>
      <c r="D36" s="63">
        <v>0.01</v>
      </c>
      <c r="E36" s="63" t="s">
        <v>586</v>
      </c>
      <c r="F36" s="63">
        <v>12.848000000000001</v>
      </c>
      <c r="G36" s="63">
        <v>13.494</v>
      </c>
      <c r="H36" s="63">
        <v>13.337</v>
      </c>
      <c r="I36" s="63">
        <v>13.494</v>
      </c>
      <c r="L36" s="5">
        <f t="shared" si="1"/>
        <v>0.01</v>
      </c>
      <c r="M36" s="5" t="str">
        <f t="shared" si="2"/>
        <v>-</v>
      </c>
      <c r="N36" s="5">
        <f t="shared" si="3"/>
        <v>12.848000000000001</v>
      </c>
      <c r="O36" s="5">
        <f t="shared" si="4"/>
        <v>13.494</v>
      </c>
      <c r="P36" s="5">
        <f t="shared" si="5"/>
        <v>13.337</v>
      </c>
      <c r="Q36" s="5">
        <f t="shared" si="6"/>
        <v>13.494</v>
      </c>
    </row>
    <row r="37" spans="2:17" x14ac:dyDescent="0.25">
      <c r="B37" s="5" t="s">
        <v>48</v>
      </c>
      <c r="C37" s="63">
        <v>3256</v>
      </c>
      <c r="D37" s="63" t="s">
        <v>586</v>
      </c>
      <c r="E37" s="63" t="s">
        <v>586</v>
      </c>
      <c r="F37" s="63">
        <v>10.502000000000001</v>
      </c>
      <c r="G37" s="63">
        <v>12.028</v>
      </c>
      <c r="H37" s="63">
        <v>13.488</v>
      </c>
      <c r="I37" s="63">
        <v>13.488</v>
      </c>
      <c r="L37" s="5" t="str">
        <f t="shared" si="1"/>
        <v>-</v>
      </c>
      <c r="M37" s="5" t="str">
        <f t="shared" si="2"/>
        <v>-</v>
      </c>
      <c r="N37" s="5">
        <f t="shared" si="3"/>
        <v>10.502000000000001</v>
      </c>
      <c r="O37" s="5">
        <f t="shared" si="4"/>
        <v>12.028</v>
      </c>
      <c r="P37" s="5">
        <f t="shared" si="5"/>
        <v>13.488</v>
      </c>
      <c r="Q37" s="5">
        <f t="shared" si="6"/>
        <v>13.488</v>
      </c>
    </row>
    <row r="38" spans="2:17" x14ac:dyDescent="0.25">
      <c r="B38" s="5" t="s">
        <v>227</v>
      </c>
      <c r="C38" s="63">
        <v>3038</v>
      </c>
      <c r="D38" s="63">
        <v>6.6639999999999997</v>
      </c>
      <c r="E38" s="63">
        <v>10.032999999999999</v>
      </c>
      <c r="F38" s="63">
        <v>11.881</v>
      </c>
      <c r="G38" s="63">
        <v>12.045999999999999</v>
      </c>
      <c r="H38" s="63">
        <v>13.486000000000001</v>
      </c>
      <c r="I38" s="63">
        <v>13.486000000000001</v>
      </c>
      <c r="L38" s="5">
        <f t="shared" si="1"/>
        <v>6.6639999999999997</v>
      </c>
      <c r="M38" s="5">
        <f t="shared" si="2"/>
        <v>10.032999999999999</v>
      </c>
      <c r="N38" s="5">
        <f t="shared" si="3"/>
        <v>11.881</v>
      </c>
      <c r="O38" s="5">
        <f t="shared" si="4"/>
        <v>12.045999999999999</v>
      </c>
      <c r="P38" s="5">
        <f t="shared" si="5"/>
        <v>13.486000000000001</v>
      </c>
      <c r="Q38" s="5">
        <f t="shared" si="6"/>
        <v>13.486000000000001</v>
      </c>
    </row>
    <row r="39" spans="2:17" x14ac:dyDescent="0.25">
      <c r="B39" s="5" t="s">
        <v>191</v>
      </c>
      <c r="C39" s="63">
        <v>2798</v>
      </c>
      <c r="D39" s="63" t="s">
        <v>586</v>
      </c>
      <c r="E39" s="63" t="s">
        <v>586</v>
      </c>
      <c r="F39" s="63">
        <v>9.0570000000000004</v>
      </c>
      <c r="G39" s="63">
        <v>11.756</v>
      </c>
      <c r="H39" s="63">
        <v>13.467000000000001</v>
      </c>
      <c r="I39" s="63">
        <v>13.467000000000001</v>
      </c>
      <c r="L39" s="5" t="str">
        <f t="shared" si="1"/>
        <v>-</v>
      </c>
      <c r="M39" s="5" t="str">
        <f t="shared" si="2"/>
        <v>-</v>
      </c>
      <c r="N39" s="5">
        <f t="shared" si="3"/>
        <v>9.0570000000000004</v>
      </c>
      <c r="O39" s="5">
        <f t="shared" si="4"/>
        <v>11.756</v>
      </c>
      <c r="P39" s="5">
        <f t="shared" si="5"/>
        <v>13.467000000000001</v>
      </c>
      <c r="Q39" s="5">
        <f t="shared" si="6"/>
        <v>13.467000000000001</v>
      </c>
    </row>
    <row r="40" spans="2:17" x14ac:dyDescent="0.25">
      <c r="B40" s="5" t="s">
        <v>350</v>
      </c>
      <c r="C40" s="63">
        <v>1697</v>
      </c>
      <c r="D40" s="63" t="s">
        <v>586</v>
      </c>
      <c r="E40" s="63" t="s">
        <v>586</v>
      </c>
      <c r="F40" s="63">
        <v>12.411</v>
      </c>
      <c r="G40" s="63">
        <v>13.459</v>
      </c>
      <c r="H40" s="63" t="s">
        <v>586</v>
      </c>
      <c r="I40" s="63">
        <v>13.459</v>
      </c>
      <c r="L40" s="5" t="str">
        <f t="shared" si="1"/>
        <v>-</v>
      </c>
      <c r="M40" s="5" t="str">
        <f t="shared" si="2"/>
        <v>-</v>
      </c>
      <c r="N40" s="5">
        <f t="shared" si="3"/>
        <v>12.411</v>
      </c>
      <c r="O40" s="5">
        <f t="shared" si="4"/>
        <v>13.459</v>
      </c>
      <c r="P40" s="5" t="str">
        <f t="shared" si="5"/>
        <v>-</v>
      </c>
      <c r="Q40" s="5">
        <f t="shared" si="6"/>
        <v>13.459</v>
      </c>
    </row>
    <row r="41" spans="2:17" x14ac:dyDescent="0.25">
      <c r="B41" s="5" t="s">
        <v>124</v>
      </c>
      <c r="C41" s="63">
        <v>3011</v>
      </c>
      <c r="D41" s="63" t="s">
        <v>586</v>
      </c>
      <c r="E41" s="63" t="s">
        <v>586</v>
      </c>
      <c r="F41" s="63" t="s">
        <v>586</v>
      </c>
      <c r="G41" s="63">
        <v>12.702</v>
      </c>
      <c r="H41" s="63">
        <v>13.443</v>
      </c>
      <c r="I41" s="63">
        <v>13.443</v>
      </c>
      <c r="L41" s="5" t="str">
        <f t="shared" si="1"/>
        <v>-</v>
      </c>
      <c r="M41" s="5" t="str">
        <f t="shared" si="2"/>
        <v>-</v>
      </c>
      <c r="N41" s="5" t="str">
        <f t="shared" si="3"/>
        <v>-</v>
      </c>
      <c r="O41" s="5">
        <f t="shared" si="4"/>
        <v>12.702</v>
      </c>
      <c r="P41" s="5">
        <f t="shared" si="5"/>
        <v>13.443</v>
      </c>
      <c r="Q41" s="5">
        <f t="shared" si="6"/>
        <v>13.443</v>
      </c>
    </row>
    <row r="42" spans="2:17" hidden="1" outlineLevel="1" x14ac:dyDescent="0.25">
      <c r="B42" s="5" t="s">
        <v>39</v>
      </c>
      <c r="C42" s="63">
        <v>2983</v>
      </c>
      <c r="D42" s="63">
        <v>7.7430000000000003</v>
      </c>
      <c r="E42" s="63">
        <v>8.0559999999999992</v>
      </c>
      <c r="F42" s="63">
        <v>12.093</v>
      </c>
      <c r="G42" s="63">
        <v>13.005000000000001</v>
      </c>
      <c r="H42" s="63">
        <v>13.435</v>
      </c>
      <c r="I42" s="63">
        <v>13.435</v>
      </c>
      <c r="L42" s="5">
        <f t="shared" si="1"/>
        <v>7.7430000000000003</v>
      </c>
      <c r="M42" s="5">
        <f t="shared" si="2"/>
        <v>8.0559999999999992</v>
      </c>
      <c r="N42" s="5">
        <f t="shared" si="3"/>
        <v>12.093</v>
      </c>
      <c r="O42" s="5">
        <f t="shared" si="4"/>
        <v>13.005000000000001</v>
      </c>
      <c r="P42" s="5">
        <f t="shared" si="5"/>
        <v>13.435</v>
      </c>
      <c r="Q42" s="5">
        <f t="shared" si="6"/>
        <v>13.435</v>
      </c>
    </row>
    <row r="43" spans="2:17" hidden="1" outlineLevel="1" x14ac:dyDescent="0.25">
      <c r="B43" s="5" t="s">
        <v>75</v>
      </c>
      <c r="C43" s="63">
        <v>3185</v>
      </c>
      <c r="D43" s="63">
        <v>7.016</v>
      </c>
      <c r="E43" s="63">
        <v>9.9909999999999997</v>
      </c>
      <c r="F43" s="63">
        <v>10.58</v>
      </c>
      <c r="G43" s="63">
        <v>11.67</v>
      </c>
      <c r="H43" s="63">
        <v>13.41</v>
      </c>
      <c r="I43" s="63">
        <v>13.41</v>
      </c>
      <c r="L43" s="5">
        <f t="shared" si="1"/>
        <v>7.016</v>
      </c>
      <c r="M43" s="5">
        <f t="shared" si="2"/>
        <v>9.9909999999999997</v>
      </c>
      <c r="N43" s="5">
        <f t="shared" si="3"/>
        <v>10.58</v>
      </c>
      <c r="O43" s="5">
        <f t="shared" si="4"/>
        <v>11.67</v>
      </c>
      <c r="P43" s="5">
        <f t="shared" si="5"/>
        <v>13.41</v>
      </c>
      <c r="Q43" s="5">
        <f t="shared" si="6"/>
        <v>13.41</v>
      </c>
    </row>
    <row r="44" spans="2:17" hidden="1" outlineLevel="1" x14ac:dyDescent="0.25">
      <c r="B44" s="5" t="s">
        <v>210</v>
      </c>
      <c r="C44" s="63">
        <v>1896</v>
      </c>
      <c r="D44" s="63">
        <v>0.17599999999999999</v>
      </c>
      <c r="E44" s="63">
        <v>9.4009999999999998</v>
      </c>
      <c r="F44" s="63">
        <v>12.178000000000001</v>
      </c>
      <c r="G44" s="63">
        <v>13.401</v>
      </c>
      <c r="H44" s="63">
        <v>12.818</v>
      </c>
      <c r="I44" s="63">
        <v>13.401</v>
      </c>
      <c r="L44" s="5">
        <f t="shared" si="1"/>
        <v>0.17599999999999999</v>
      </c>
      <c r="M44" s="5">
        <f t="shared" si="2"/>
        <v>9.4009999999999998</v>
      </c>
      <c r="N44" s="5">
        <f t="shared" si="3"/>
        <v>12.178000000000001</v>
      </c>
      <c r="O44" s="5">
        <f t="shared" si="4"/>
        <v>13.401</v>
      </c>
      <c r="P44" s="5">
        <f t="shared" si="5"/>
        <v>12.818</v>
      </c>
      <c r="Q44" s="5">
        <f t="shared" si="6"/>
        <v>13.401</v>
      </c>
    </row>
    <row r="45" spans="2:17" hidden="1" outlineLevel="1" x14ac:dyDescent="0.25">
      <c r="B45" s="5" t="s">
        <v>143</v>
      </c>
      <c r="C45" s="63">
        <v>2398</v>
      </c>
      <c r="D45" s="63">
        <v>5</v>
      </c>
      <c r="E45" s="63">
        <v>10.013</v>
      </c>
      <c r="F45" s="63">
        <v>10.097</v>
      </c>
      <c r="G45" s="63">
        <v>12.503</v>
      </c>
      <c r="H45" s="63">
        <v>13.401</v>
      </c>
      <c r="I45" s="63">
        <v>13.401</v>
      </c>
      <c r="L45" s="5">
        <f t="shared" si="1"/>
        <v>5</v>
      </c>
      <c r="M45" s="5">
        <f t="shared" si="2"/>
        <v>10.013</v>
      </c>
      <c r="N45" s="5">
        <f t="shared" si="3"/>
        <v>10.097</v>
      </c>
      <c r="O45" s="5">
        <f t="shared" si="4"/>
        <v>12.503</v>
      </c>
      <c r="P45" s="5">
        <f t="shared" si="5"/>
        <v>13.401</v>
      </c>
      <c r="Q45" s="5">
        <f t="shared" si="6"/>
        <v>13.401</v>
      </c>
    </row>
    <row r="46" spans="2:17" hidden="1" outlineLevel="1" x14ac:dyDescent="0.25">
      <c r="B46" s="5" t="s">
        <v>642</v>
      </c>
      <c r="C46" s="63">
        <v>2537</v>
      </c>
      <c r="D46" s="63">
        <v>8</v>
      </c>
      <c r="E46" s="63">
        <v>11.4</v>
      </c>
      <c r="F46" s="63">
        <v>12.8</v>
      </c>
      <c r="G46" s="63">
        <v>13.4</v>
      </c>
      <c r="H46" s="63">
        <v>11.898999999999999</v>
      </c>
      <c r="I46" s="63">
        <v>13.4</v>
      </c>
      <c r="L46" s="5">
        <f t="shared" si="1"/>
        <v>8</v>
      </c>
      <c r="M46" s="5">
        <f t="shared" si="2"/>
        <v>11.4</v>
      </c>
      <c r="N46" s="5">
        <f t="shared" si="3"/>
        <v>12.8</v>
      </c>
      <c r="O46" s="5">
        <f t="shared" si="4"/>
        <v>13.4</v>
      </c>
      <c r="P46" s="5">
        <f t="shared" si="5"/>
        <v>11.898999999999999</v>
      </c>
      <c r="Q46" s="5">
        <f t="shared" si="6"/>
        <v>13.4</v>
      </c>
    </row>
    <row r="47" spans="2:17" hidden="1" outlineLevel="1" x14ac:dyDescent="0.25">
      <c r="B47" s="5" t="s">
        <v>133</v>
      </c>
      <c r="C47" s="63">
        <v>2258</v>
      </c>
      <c r="D47" s="63">
        <v>0.1</v>
      </c>
      <c r="E47" s="63" t="s">
        <v>586</v>
      </c>
      <c r="F47" s="63" t="s">
        <v>586</v>
      </c>
      <c r="G47" s="63" t="s">
        <v>586</v>
      </c>
      <c r="H47" s="63">
        <v>13.4</v>
      </c>
      <c r="I47" s="63">
        <v>13.4</v>
      </c>
      <c r="L47" s="5">
        <f t="shared" si="1"/>
        <v>0.1</v>
      </c>
      <c r="M47" s="5" t="str">
        <f t="shared" si="2"/>
        <v>-</v>
      </c>
      <c r="N47" s="5" t="str">
        <f t="shared" si="3"/>
        <v>-</v>
      </c>
      <c r="O47" s="5" t="str">
        <f t="shared" si="4"/>
        <v>-</v>
      </c>
      <c r="P47" s="5">
        <f t="shared" si="5"/>
        <v>13.4</v>
      </c>
      <c r="Q47" s="5">
        <f t="shared" si="6"/>
        <v>13.4</v>
      </c>
    </row>
    <row r="48" spans="2:17" hidden="1" outlineLevel="1" x14ac:dyDescent="0.25">
      <c r="B48" s="5" t="s">
        <v>69</v>
      </c>
      <c r="C48" s="63">
        <v>1917</v>
      </c>
      <c r="D48" s="63">
        <v>5.117</v>
      </c>
      <c r="E48" s="63">
        <v>9.5</v>
      </c>
      <c r="F48" s="63">
        <v>11.5</v>
      </c>
      <c r="G48" s="63" t="s">
        <v>586</v>
      </c>
      <c r="H48" s="63">
        <v>13.391</v>
      </c>
      <c r="I48" s="63">
        <v>13.391</v>
      </c>
      <c r="L48" s="5">
        <f t="shared" si="1"/>
        <v>5.117</v>
      </c>
      <c r="M48" s="5">
        <f t="shared" si="2"/>
        <v>9.5</v>
      </c>
      <c r="N48" s="5">
        <f t="shared" si="3"/>
        <v>11.5</v>
      </c>
      <c r="O48" s="5" t="str">
        <f t="shared" si="4"/>
        <v>-</v>
      </c>
      <c r="P48" s="5">
        <f t="shared" si="5"/>
        <v>13.391</v>
      </c>
      <c r="Q48" s="5">
        <f t="shared" si="6"/>
        <v>13.391</v>
      </c>
    </row>
    <row r="49" spans="2:17" hidden="1" outlineLevel="1" x14ac:dyDescent="0.25">
      <c r="B49" s="5" t="s">
        <v>262</v>
      </c>
      <c r="C49" s="63">
        <v>1573</v>
      </c>
      <c r="D49" s="63">
        <v>3.05</v>
      </c>
      <c r="E49" s="63">
        <v>11.013</v>
      </c>
      <c r="F49" s="63">
        <v>11.507999999999999</v>
      </c>
      <c r="G49" s="63">
        <v>13.391</v>
      </c>
      <c r="H49" s="63">
        <v>13.262</v>
      </c>
      <c r="I49" s="63">
        <v>13.391</v>
      </c>
      <c r="L49" s="5">
        <f t="shared" si="1"/>
        <v>3.05</v>
      </c>
      <c r="M49" s="5">
        <f t="shared" si="2"/>
        <v>11.013</v>
      </c>
      <c r="N49" s="5">
        <f t="shared" si="3"/>
        <v>11.507999999999999</v>
      </c>
      <c r="O49" s="5">
        <f t="shared" si="4"/>
        <v>13.391</v>
      </c>
      <c r="P49" s="5">
        <f t="shared" si="5"/>
        <v>13.262</v>
      </c>
      <c r="Q49" s="5">
        <f t="shared" si="6"/>
        <v>13.391</v>
      </c>
    </row>
    <row r="50" spans="2:17" hidden="1" outlineLevel="1" x14ac:dyDescent="0.25">
      <c r="B50" s="5" t="s">
        <v>184</v>
      </c>
      <c r="C50" s="63">
        <v>3262</v>
      </c>
      <c r="D50" s="63">
        <v>0.1</v>
      </c>
      <c r="E50" s="63" t="s">
        <v>586</v>
      </c>
      <c r="F50" s="63">
        <v>12.1</v>
      </c>
      <c r="G50" s="63">
        <v>13.294</v>
      </c>
      <c r="H50" s="63">
        <v>13.38</v>
      </c>
      <c r="I50" s="63">
        <v>13.38</v>
      </c>
      <c r="L50" s="5">
        <f t="shared" si="1"/>
        <v>0.1</v>
      </c>
      <c r="M50" s="5" t="str">
        <f t="shared" si="2"/>
        <v>-</v>
      </c>
      <c r="N50" s="5">
        <f t="shared" si="3"/>
        <v>12.1</v>
      </c>
      <c r="O50" s="5">
        <f t="shared" si="4"/>
        <v>13.294</v>
      </c>
      <c r="P50" s="5">
        <f t="shared" si="5"/>
        <v>13.38</v>
      </c>
      <c r="Q50" s="5">
        <f t="shared" si="6"/>
        <v>13.38</v>
      </c>
    </row>
    <row r="51" spans="2:17" hidden="1" outlineLevel="1" x14ac:dyDescent="0.25">
      <c r="B51" s="5" t="s">
        <v>200</v>
      </c>
      <c r="C51" s="63">
        <v>1093</v>
      </c>
      <c r="D51" s="63">
        <v>0.01</v>
      </c>
      <c r="E51" s="63" t="s">
        <v>586</v>
      </c>
      <c r="F51" s="63">
        <v>12.872999999999999</v>
      </c>
      <c r="G51" s="63">
        <v>13.268000000000001</v>
      </c>
      <c r="H51" s="63">
        <v>13.366</v>
      </c>
      <c r="I51" s="63">
        <v>13.366</v>
      </c>
      <c r="L51" s="5">
        <f t="shared" si="1"/>
        <v>0.01</v>
      </c>
      <c r="M51" s="5" t="str">
        <f t="shared" si="2"/>
        <v>-</v>
      </c>
      <c r="N51" s="5">
        <f t="shared" si="3"/>
        <v>12.872999999999999</v>
      </c>
      <c r="O51" s="5">
        <f t="shared" si="4"/>
        <v>13.268000000000001</v>
      </c>
      <c r="P51" s="5">
        <f t="shared" si="5"/>
        <v>13.366</v>
      </c>
      <c r="Q51" s="5">
        <f t="shared" si="6"/>
        <v>13.366</v>
      </c>
    </row>
    <row r="52" spans="2:17" hidden="1" outlineLevel="1" x14ac:dyDescent="0.25">
      <c r="B52" s="5" t="s">
        <v>70</v>
      </c>
      <c r="C52" s="63">
        <v>826</v>
      </c>
      <c r="D52" s="63" t="s">
        <v>586</v>
      </c>
      <c r="E52" s="63">
        <v>11.042999999999999</v>
      </c>
      <c r="F52" s="63">
        <v>12.869</v>
      </c>
      <c r="G52" s="63">
        <v>13.365</v>
      </c>
      <c r="H52" s="63">
        <v>13.23</v>
      </c>
      <c r="I52" s="63">
        <v>13.365</v>
      </c>
      <c r="L52" s="5" t="str">
        <f t="shared" si="1"/>
        <v>-</v>
      </c>
      <c r="M52" s="5">
        <f t="shared" si="2"/>
        <v>11.042999999999999</v>
      </c>
      <c r="N52" s="5">
        <f t="shared" si="3"/>
        <v>12.869</v>
      </c>
      <c r="O52" s="5">
        <f t="shared" si="4"/>
        <v>13.365</v>
      </c>
      <c r="P52" s="5">
        <f t="shared" si="5"/>
        <v>13.23</v>
      </c>
      <c r="Q52" s="5">
        <f t="shared" si="6"/>
        <v>13.365</v>
      </c>
    </row>
    <row r="53" spans="2:17" hidden="1" outlineLevel="1" x14ac:dyDescent="0.25">
      <c r="B53" s="5" t="s">
        <v>132</v>
      </c>
      <c r="C53" s="63">
        <v>2929</v>
      </c>
      <c r="D53" s="63">
        <v>0.5</v>
      </c>
      <c r="E53" s="63">
        <v>10.807</v>
      </c>
      <c r="F53" s="63">
        <v>12.053000000000001</v>
      </c>
      <c r="G53" s="63">
        <v>12.641</v>
      </c>
      <c r="H53" s="63">
        <v>13.362</v>
      </c>
      <c r="I53" s="63">
        <v>13.362</v>
      </c>
      <c r="L53" s="5">
        <f t="shared" si="1"/>
        <v>0.5</v>
      </c>
      <c r="M53" s="5">
        <f t="shared" si="2"/>
        <v>10.807</v>
      </c>
      <c r="N53" s="5">
        <f t="shared" si="3"/>
        <v>12.053000000000001</v>
      </c>
      <c r="O53" s="5">
        <f t="shared" si="4"/>
        <v>12.641</v>
      </c>
      <c r="P53" s="5">
        <f t="shared" si="5"/>
        <v>13.362</v>
      </c>
      <c r="Q53" s="5">
        <f t="shared" si="6"/>
        <v>13.362</v>
      </c>
    </row>
    <row r="54" spans="2:17" hidden="1" outlineLevel="1" x14ac:dyDescent="0.25">
      <c r="B54" s="5" t="s">
        <v>767</v>
      </c>
      <c r="C54" s="63">
        <v>226</v>
      </c>
      <c r="D54" s="63">
        <v>5.117</v>
      </c>
      <c r="E54" s="63">
        <v>9</v>
      </c>
      <c r="F54" s="63">
        <v>12.500999999999999</v>
      </c>
      <c r="G54" s="63">
        <v>12.752000000000001</v>
      </c>
      <c r="H54" s="63">
        <v>13.346</v>
      </c>
      <c r="I54" s="63">
        <v>13.346</v>
      </c>
      <c r="L54" s="5">
        <f t="shared" si="1"/>
        <v>5.117</v>
      </c>
      <c r="M54" s="5">
        <f t="shared" si="2"/>
        <v>9</v>
      </c>
      <c r="N54" s="5">
        <f t="shared" si="3"/>
        <v>12.500999999999999</v>
      </c>
      <c r="O54" s="5">
        <f t="shared" si="4"/>
        <v>12.752000000000001</v>
      </c>
      <c r="P54" s="5">
        <f t="shared" si="5"/>
        <v>13.346</v>
      </c>
      <c r="Q54" s="5">
        <f t="shared" si="6"/>
        <v>13.346</v>
      </c>
    </row>
    <row r="55" spans="2:17" hidden="1" outlineLevel="1" x14ac:dyDescent="0.25">
      <c r="B55" s="5" t="s">
        <v>46</v>
      </c>
      <c r="C55" s="63">
        <v>3291</v>
      </c>
      <c r="D55" s="63">
        <v>0.1</v>
      </c>
      <c r="E55" s="63">
        <v>9.3070000000000004</v>
      </c>
      <c r="F55" s="63">
        <v>12.38</v>
      </c>
      <c r="G55" s="63">
        <v>13.004</v>
      </c>
      <c r="H55" s="63">
        <v>13.307</v>
      </c>
      <c r="I55" s="63">
        <v>13.307</v>
      </c>
      <c r="L55" s="5">
        <f t="shared" si="1"/>
        <v>0.1</v>
      </c>
      <c r="M55" s="5">
        <f t="shared" si="2"/>
        <v>9.3070000000000004</v>
      </c>
      <c r="N55" s="5">
        <f t="shared" si="3"/>
        <v>12.38</v>
      </c>
      <c r="O55" s="5">
        <f t="shared" si="4"/>
        <v>13.004</v>
      </c>
      <c r="P55" s="5">
        <f t="shared" si="5"/>
        <v>13.307</v>
      </c>
      <c r="Q55" s="5">
        <f t="shared" si="6"/>
        <v>13.307</v>
      </c>
    </row>
    <row r="56" spans="2:17" hidden="1" outlineLevel="1" x14ac:dyDescent="0.25">
      <c r="B56" s="5" t="s">
        <v>213</v>
      </c>
      <c r="C56" s="63">
        <v>197</v>
      </c>
      <c r="D56" s="63">
        <v>0.1</v>
      </c>
      <c r="E56" s="63">
        <v>6.5</v>
      </c>
      <c r="F56" s="63">
        <v>12.2</v>
      </c>
      <c r="G56" s="63">
        <v>12.45</v>
      </c>
      <c r="H56" s="63">
        <v>13.3</v>
      </c>
      <c r="I56" s="63">
        <v>13.3</v>
      </c>
      <c r="L56" s="5">
        <f t="shared" si="1"/>
        <v>0.1</v>
      </c>
      <c r="M56" s="5">
        <f t="shared" si="2"/>
        <v>6.5</v>
      </c>
      <c r="N56" s="5">
        <f t="shared" si="3"/>
        <v>12.2</v>
      </c>
      <c r="O56" s="5">
        <f t="shared" si="4"/>
        <v>12.45</v>
      </c>
      <c r="P56" s="5">
        <f t="shared" si="5"/>
        <v>13.3</v>
      </c>
      <c r="Q56" s="5">
        <f t="shared" si="6"/>
        <v>13.3</v>
      </c>
    </row>
    <row r="57" spans="2:17" hidden="1" outlineLevel="1" x14ac:dyDescent="0.25">
      <c r="B57" s="5" t="s">
        <v>236</v>
      </c>
      <c r="C57" s="63">
        <v>2763</v>
      </c>
      <c r="D57" s="63">
        <v>0.01</v>
      </c>
      <c r="E57" s="63">
        <v>11.15</v>
      </c>
      <c r="F57" s="63">
        <v>11.699</v>
      </c>
      <c r="G57" s="63">
        <v>12.5</v>
      </c>
      <c r="H57" s="63">
        <v>13.292</v>
      </c>
      <c r="I57" s="63">
        <v>13.292</v>
      </c>
      <c r="L57" s="5">
        <f t="shared" si="1"/>
        <v>0.01</v>
      </c>
      <c r="M57" s="5">
        <f t="shared" si="2"/>
        <v>11.15</v>
      </c>
      <c r="N57" s="5">
        <f t="shared" si="3"/>
        <v>11.699</v>
      </c>
      <c r="O57" s="5">
        <f t="shared" si="4"/>
        <v>12.5</v>
      </c>
      <c r="P57" s="5">
        <f t="shared" si="5"/>
        <v>13.292</v>
      </c>
      <c r="Q57" s="5">
        <f t="shared" si="6"/>
        <v>13.292</v>
      </c>
    </row>
    <row r="58" spans="2:17" hidden="1" outlineLevel="1" x14ac:dyDescent="0.25">
      <c r="B58" s="5" t="s">
        <v>138</v>
      </c>
      <c r="C58" s="63">
        <v>1704</v>
      </c>
      <c r="D58" s="63">
        <v>4</v>
      </c>
      <c r="E58" s="63">
        <v>6</v>
      </c>
      <c r="F58" s="63" t="s">
        <v>586</v>
      </c>
      <c r="G58" s="63">
        <v>11.997999999999999</v>
      </c>
      <c r="H58" s="63">
        <v>13.275</v>
      </c>
      <c r="I58" s="63">
        <v>13.275</v>
      </c>
      <c r="L58" s="5">
        <f t="shared" si="1"/>
        <v>4</v>
      </c>
      <c r="M58" s="5">
        <f t="shared" si="2"/>
        <v>6</v>
      </c>
      <c r="N58" s="5" t="str">
        <f t="shared" si="3"/>
        <v>-</v>
      </c>
      <c r="O58" s="5">
        <f t="shared" si="4"/>
        <v>11.997999999999999</v>
      </c>
      <c r="P58" s="5">
        <f t="shared" si="5"/>
        <v>13.275</v>
      </c>
      <c r="Q58" s="5">
        <f t="shared" si="6"/>
        <v>13.275</v>
      </c>
    </row>
    <row r="59" spans="2:17" hidden="1" outlineLevel="1" x14ac:dyDescent="0.25">
      <c r="B59" s="5" t="s">
        <v>220</v>
      </c>
      <c r="C59" s="63">
        <v>2167</v>
      </c>
      <c r="D59" s="63">
        <v>0.1</v>
      </c>
      <c r="E59" s="63" t="s">
        <v>586</v>
      </c>
      <c r="F59" s="63">
        <v>12.129</v>
      </c>
      <c r="G59" s="63">
        <v>12.624000000000001</v>
      </c>
      <c r="H59" s="63">
        <v>13.269</v>
      </c>
      <c r="I59" s="63">
        <v>13.269</v>
      </c>
      <c r="L59" s="5">
        <f t="shared" si="1"/>
        <v>0.1</v>
      </c>
      <c r="M59" s="5" t="str">
        <f t="shared" si="2"/>
        <v>-</v>
      </c>
      <c r="N59" s="5">
        <f t="shared" si="3"/>
        <v>12.129</v>
      </c>
      <c r="O59" s="5">
        <f t="shared" si="4"/>
        <v>12.624000000000001</v>
      </c>
      <c r="P59" s="5">
        <f t="shared" si="5"/>
        <v>13.269</v>
      </c>
      <c r="Q59" s="5">
        <f t="shared" si="6"/>
        <v>13.269</v>
      </c>
    </row>
    <row r="60" spans="2:17" hidden="1" outlineLevel="1" x14ac:dyDescent="0.25">
      <c r="B60" s="5" t="s">
        <v>119</v>
      </c>
      <c r="C60" s="63">
        <v>969</v>
      </c>
      <c r="D60" s="63">
        <v>0.501</v>
      </c>
      <c r="E60" s="63" t="s">
        <v>586</v>
      </c>
      <c r="F60" s="63">
        <v>11.37</v>
      </c>
      <c r="G60" s="63">
        <v>12.176</v>
      </c>
      <c r="H60" s="63">
        <v>13.255000000000001</v>
      </c>
      <c r="I60" s="63">
        <v>13.255000000000001</v>
      </c>
      <c r="L60" s="5">
        <f t="shared" si="1"/>
        <v>0.501</v>
      </c>
      <c r="M60" s="5" t="str">
        <f t="shared" si="2"/>
        <v>-</v>
      </c>
      <c r="N60" s="5">
        <f t="shared" si="3"/>
        <v>11.37</v>
      </c>
      <c r="O60" s="5">
        <f t="shared" si="4"/>
        <v>12.176</v>
      </c>
      <c r="P60" s="5">
        <f t="shared" si="5"/>
        <v>13.255000000000001</v>
      </c>
      <c r="Q60" s="5">
        <f t="shared" si="6"/>
        <v>13.255000000000001</v>
      </c>
    </row>
    <row r="61" spans="2:17" hidden="1" outlineLevel="1" x14ac:dyDescent="0.25">
      <c r="B61" s="5" t="s">
        <v>292</v>
      </c>
      <c r="C61" s="63">
        <v>208</v>
      </c>
      <c r="D61" s="63">
        <v>0.48799999999999999</v>
      </c>
      <c r="E61" s="63" t="s">
        <v>586</v>
      </c>
      <c r="F61" s="63">
        <v>12.003</v>
      </c>
      <c r="G61" s="63" t="s">
        <v>586</v>
      </c>
      <c r="H61" s="63">
        <v>13.253</v>
      </c>
      <c r="I61" s="63">
        <v>13.253</v>
      </c>
      <c r="L61" s="5">
        <f t="shared" si="1"/>
        <v>0.48799999999999999</v>
      </c>
      <c r="M61" s="5" t="str">
        <f t="shared" si="2"/>
        <v>-</v>
      </c>
      <c r="N61" s="5">
        <f t="shared" si="3"/>
        <v>12.003</v>
      </c>
      <c r="O61" s="5" t="str">
        <f t="shared" si="4"/>
        <v>-</v>
      </c>
      <c r="P61" s="5">
        <f t="shared" si="5"/>
        <v>13.253</v>
      </c>
      <c r="Q61" s="5">
        <f t="shared" si="6"/>
        <v>13.253</v>
      </c>
    </row>
    <row r="62" spans="2:17" hidden="1" outlineLevel="1" x14ac:dyDescent="0.25">
      <c r="B62" s="5" t="s">
        <v>145</v>
      </c>
      <c r="C62" s="63">
        <v>708</v>
      </c>
      <c r="D62" s="63">
        <v>0.1</v>
      </c>
      <c r="E62" s="63">
        <v>10.4</v>
      </c>
      <c r="F62" s="63">
        <v>8.6579999999999995</v>
      </c>
      <c r="G62" s="63">
        <v>10.705</v>
      </c>
      <c r="H62" s="63">
        <v>13.252000000000001</v>
      </c>
      <c r="I62" s="63">
        <v>13.252000000000001</v>
      </c>
      <c r="L62" s="5">
        <f t="shared" si="1"/>
        <v>0.1</v>
      </c>
      <c r="M62" s="5">
        <f t="shared" si="2"/>
        <v>10.4</v>
      </c>
      <c r="N62" s="5">
        <f t="shared" si="3"/>
        <v>8.6579999999999995</v>
      </c>
      <c r="O62" s="5">
        <f t="shared" si="4"/>
        <v>10.705</v>
      </c>
      <c r="P62" s="5">
        <f t="shared" si="5"/>
        <v>13.252000000000001</v>
      </c>
      <c r="Q62" s="5">
        <f t="shared" si="6"/>
        <v>13.252000000000001</v>
      </c>
    </row>
    <row r="63" spans="2:17" hidden="1" outlineLevel="1" x14ac:dyDescent="0.25">
      <c r="B63" s="5" t="s">
        <v>165</v>
      </c>
      <c r="C63" s="63">
        <v>2493</v>
      </c>
      <c r="D63" s="63">
        <v>0.1</v>
      </c>
      <c r="E63" s="63" t="s">
        <v>586</v>
      </c>
      <c r="F63" s="63" t="s">
        <v>586</v>
      </c>
      <c r="G63" s="63">
        <v>12.504</v>
      </c>
      <c r="H63" s="63">
        <v>13.250999999999999</v>
      </c>
      <c r="I63" s="63">
        <v>13.250999999999999</v>
      </c>
      <c r="L63" s="5">
        <f t="shared" si="1"/>
        <v>0.1</v>
      </c>
      <c r="M63" s="5" t="str">
        <f t="shared" si="2"/>
        <v>-</v>
      </c>
      <c r="N63" s="5" t="str">
        <f t="shared" si="3"/>
        <v>-</v>
      </c>
      <c r="O63" s="5">
        <f t="shared" si="4"/>
        <v>12.504</v>
      </c>
      <c r="P63" s="5">
        <f t="shared" si="5"/>
        <v>13.250999999999999</v>
      </c>
      <c r="Q63" s="5">
        <f t="shared" si="6"/>
        <v>13.250999999999999</v>
      </c>
    </row>
    <row r="64" spans="2:17" hidden="1" outlineLevel="1" x14ac:dyDescent="0.25">
      <c r="B64" s="5" t="s">
        <v>769</v>
      </c>
      <c r="C64" s="63">
        <v>2738</v>
      </c>
      <c r="D64" s="63" t="s">
        <v>586</v>
      </c>
      <c r="E64" s="63">
        <v>6</v>
      </c>
      <c r="F64" s="63">
        <v>10.5</v>
      </c>
      <c r="G64" s="63">
        <v>11.5</v>
      </c>
      <c r="H64" s="63">
        <v>13.25</v>
      </c>
      <c r="I64" s="63">
        <v>13.25</v>
      </c>
      <c r="L64" s="5" t="str">
        <f t="shared" si="1"/>
        <v>-</v>
      </c>
      <c r="M64" s="5">
        <f t="shared" si="2"/>
        <v>6</v>
      </c>
      <c r="N64" s="5">
        <f t="shared" si="3"/>
        <v>10.5</v>
      </c>
      <c r="O64" s="5">
        <f t="shared" si="4"/>
        <v>11.5</v>
      </c>
      <c r="P64" s="5">
        <f t="shared" si="5"/>
        <v>13.25</v>
      </c>
      <c r="Q64" s="5">
        <f t="shared" si="6"/>
        <v>13.25</v>
      </c>
    </row>
    <row r="65" spans="2:17" hidden="1" outlineLevel="1" x14ac:dyDescent="0.25">
      <c r="B65" s="5" t="s">
        <v>137</v>
      </c>
      <c r="C65" s="63">
        <v>3278</v>
      </c>
      <c r="D65" s="63" t="s">
        <v>586</v>
      </c>
      <c r="E65" s="63" t="s">
        <v>586</v>
      </c>
      <c r="F65" s="63" t="s">
        <v>586</v>
      </c>
      <c r="G65" s="63" t="s">
        <v>586</v>
      </c>
      <c r="H65" s="63">
        <v>13.249000000000001</v>
      </c>
      <c r="I65" s="63">
        <v>13.249000000000001</v>
      </c>
      <c r="L65" s="5" t="str">
        <f t="shared" si="1"/>
        <v>-</v>
      </c>
      <c r="M65" s="5" t="str">
        <f t="shared" si="2"/>
        <v>-</v>
      </c>
      <c r="N65" s="5" t="str">
        <f t="shared" si="3"/>
        <v>-</v>
      </c>
      <c r="O65" s="5" t="str">
        <f t="shared" si="4"/>
        <v>-</v>
      </c>
      <c r="P65" s="5">
        <f t="shared" si="5"/>
        <v>13.249000000000001</v>
      </c>
      <c r="Q65" s="5">
        <f t="shared" si="6"/>
        <v>13.249000000000001</v>
      </c>
    </row>
    <row r="66" spans="2:17" hidden="1" outlineLevel="1" x14ac:dyDescent="0.25">
      <c r="B66" s="5" t="s">
        <v>57</v>
      </c>
      <c r="C66" s="63">
        <v>1118</v>
      </c>
      <c r="D66" s="63">
        <v>7.8730000000000002</v>
      </c>
      <c r="E66" s="63" t="s">
        <v>586</v>
      </c>
      <c r="F66" s="63" t="s">
        <v>586</v>
      </c>
      <c r="G66" s="63">
        <v>10.613</v>
      </c>
      <c r="H66" s="63">
        <v>13.249000000000001</v>
      </c>
      <c r="I66" s="63">
        <v>13.249000000000001</v>
      </c>
      <c r="L66" s="5">
        <f t="shared" si="1"/>
        <v>7.8730000000000002</v>
      </c>
      <c r="M66" s="5" t="str">
        <f t="shared" si="2"/>
        <v>-</v>
      </c>
      <c r="N66" s="5" t="str">
        <f t="shared" si="3"/>
        <v>-</v>
      </c>
      <c r="O66" s="5">
        <f t="shared" si="4"/>
        <v>10.613</v>
      </c>
      <c r="P66" s="5">
        <f t="shared" si="5"/>
        <v>13.249000000000001</v>
      </c>
      <c r="Q66" s="5">
        <f t="shared" si="6"/>
        <v>13.249000000000001</v>
      </c>
    </row>
    <row r="67" spans="2:17" hidden="1" outlineLevel="1" x14ac:dyDescent="0.25">
      <c r="B67" s="5" t="s">
        <v>150</v>
      </c>
      <c r="C67" s="63">
        <v>2248</v>
      </c>
      <c r="D67" s="63" t="s">
        <v>586</v>
      </c>
      <c r="E67" s="63">
        <v>11.859</v>
      </c>
      <c r="F67" s="63">
        <v>11.962999999999999</v>
      </c>
      <c r="G67" s="63">
        <v>13.247</v>
      </c>
      <c r="H67" s="63" t="s">
        <v>586</v>
      </c>
      <c r="I67" s="63">
        <v>13.247</v>
      </c>
      <c r="L67" s="5" t="str">
        <f t="shared" si="1"/>
        <v>-</v>
      </c>
      <c r="M67" s="5">
        <f t="shared" si="2"/>
        <v>11.859</v>
      </c>
      <c r="N67" s="5">
        <f t="shared" si="3"/>
        <v>11.962999999999999</v>
      </c>
      <c r="O67" s="5">
        <f t="shared" si="4"/>
        <v>13.247</v>
      </c>
      <c r="P67" s="5" t="str">
        <f t="shared" si="5"/>
        <v>-</v>
      </c>
      <c r="Q67" s="5">
        <f t="shared" si="6"/>
        <v>13.247</v>
      </c>
    </row>
    <row r="68" spans="2:17" hidden="1" outlineLevel="1" x14ac:dyDescent="0.25">
      <c r="B68" s="5" t="s">
        <v>266</v>
      </c>
      <c r="C68" s="63">
        <v>3255</v>
      </c>
      <c r="D68" s="63">
        <v>3.0419999999999998</v>
      </c>
      <c r="E68" s="63">
        <v>10</v>
      </c>
      <c r="F68" s="63">
        <v>8.9830000000000005</v>
      </c>
      <c r="G68" s="63">
        <v>13.214</v>
      </c>
      <c r="H68" s="63">
        <v>11.063000000000001</v>
      </c>
      <c r="I68" s="63">
        <v>13.214</v>
      </c>
      <c r="L68" s="5">
        <f t="shared" si="1"/>
        <v>3.0419999999999998</v>
      </c>
      <c r="M68" s="5">
        <f t="shared" si="2"/>
        <v>10</v>
      </c>
      <c r="N68" s="5">
        <f t="shared" si="3"/>
        <v>8.9830000000000005</v>
      </c>
      <c r="O68" s="5">
        <f t="shared" si="4"/>
        <v>13.214</v>
      </c>
      <c r="P68" s="5">
        <f t="shared" si="5"/>
        <v>11.063000000000001</v>
      </c>
      <c r="Q68" s="5">
        <f t="shared" si="6"/>
        <v>13.214</v>
      </c>
    </row>
    <row r="69" spans="2:17" hidden="1" outlineLevel="1" x14ac:dyDescent="0.25">
      <c r="B69" s="5" t="s">
        <v>51</v>
      </c>
      <c r="C69" s="63">
        <v>3089</v>
      </c>
      <c r="D69" s="63">
        <v>3</v>
      </c>
      <c r="E69" s="63" t="s">
        <v>586</v>
      </c>
      <c r="F69" s="63">
        <v>10.505000000000001</v>
      </c>
      <c r="G69" s="63">
        <v>13.002000000000001</v>
      </c>
      <c r="H69" s="63">
        <v>13.21</v>
      </c>
      <c r="I69" s="63">
        <v>13.21</v>
      </c>
      <c r="L69" s="5">
        <f t="shared" si="1"/>
        <v>3</v>
      </c>
      <c r="M69" s="5" t="str">
        <f t="shared" si="2"/>
        <v>-</v>
      </c>
      <c r="N69" s="5">
        <f t="shared" si="3"/>
        <v>10.505000000000001</v>
      </c>
      <c r="O69" s="5">
        <f t="shared" si="4"/>
        <v>13.002000000000001</v>
      </c>
      <c r="P69" s="5">
        <f t="shared" si="5"/>
        <v>13.21</v>
      </c>
      <c r="Q69" s="5">
        <f t="shared" si="6"/>
        <v>13.21</v>
      </c>
    </row>
    <row r="70" spans="2:17" hidden="1" outlineLevel="1" x14ac:dyDescent="0.25">
      <c r="B70" s="5" t="s">
        <v>135</v>
      </c>
      <c r="C70" s="63">
        <v>2728</v>
      </c>
      <c r="D70" s="63" t="s">
        <v>586</v>
      </c>
      <c r="E70" s="63">
        <v>10.510999999999999</v>
      </c>
      <c r="F70" s="63">
        <v>12.682</v>
      </c>
      <c r="G70" s="63">
        <v>13.208</v>
      </c>
      <c r="H70" s="63">
        <v>12.47</v>
      </c>
      <c r="I70" s="63">
        <v>13.208</v>
      </c>
      <c r="L70" s="5" t="str">
        <f t="shared" si="1"/>
        <v>-</v>
      </c>
      <c r="M70" s="5">
        <f t="shared" si="2"/>
        <v>10.510999999999999</v>
      </c>
      <c r="N70" s="5">
        <f t="shared" si="3"/>
        <v>12.682</v>
      </c>
      <c r="O70" s="5">
        <f t="shared" si="4"/>
        <v>13.208</v>
      </c>
      <c r="P70" s="5">
        <f t="shared" si="5"/>
        <v>12.47</v>
      </c>
      <c r="Q70" s="5">
        <f t="shared" si="6"/>
        <v>13.208</v>
      </c>
    </row>
    <row r="71" spans="2:17" hidden="1" outlineLevel="1" x14ac:dyDescent="0.25">
      <c r="B71" s="5" t="s">
        <v>65</v>
      </c>
      <c r="C71" s="63">
        <v>3123</v>
      </c>
      <c r="D71" s="63" t="s">
        <v>586</v>
      </c>
      <c r="E71" s="63">
        <v>10.763999999999999</v>
      </c>
      <c r="F71" s="63">
        <v>12.01</v>
      </c>
      <c r="G71" s="63">
        <v>12.753</v>
      </c>
      <c r="H71" s="63">
        <v>13.202</v>
      </c>
      <c r="I71" s="63">
        <v>13.202</v>
      </c>
      <c r="L71" s="5" t="str">
        <f t="shared" si="1"/>
        <v>-</v>
      </c>
      <c r="M71" s="5">
        <f t="shared" si="2"/>
        <v>10.763999999999999</v>
      </c>
      <c r="N71" s="5">
        <f t="shared" si="3"/>
        <v>12.01</v>
      </c>
      <c r="O71" s="5">
        <f t="shared" si="4"/>
        <v>12.753</v>
      </c>
      <c r="P71" s="5">
        <f t="shared" si="5"/>
        <v>13.202</v>
      </c>
      <c r="Q71" s="5">
        <f t="shared" si="6"/>
        <v>13.202</v>
      </c>
    </row>
    <row r="72" spans="2:17" hidden="1" outlineLevel="1" x14ac:dyDescent="0.25">
      <c r="B72" s="5" t="s">
        <v>52</v>
      </c>
      <c r="C72" s="63">
        <v>3378</v>
      </c>
      <c r="D72" s="63">
        <v>8.01</v>
      </c>
      <c r="E72" s="63">
        <v>8</v>
      </c>
      <c r="F72" s="63" t="s">
        <v>586</v>
      </c>
      <c r="G72" s="63">
        <v>12.6</v>
      </c>
      <c r="H72" s="63">
        <v>13.2</v>
      </c>
      <c r="I72" s="63">
        <v>13.2</v>
      </c>
      <c r="L72" s="5">
        <f t="shared" si="1"/>
        <v>8.01</v>
      </c>
      <c r="M72" s="5">
        <f t="shared" si="2"/>
        <v>8</v>
      </c>
      <c r="N72" s="5" t="str">
        <f t="shared" si="3"/>
        <v>-</v>
      </c>
      <c r="O72" s="5">
        <f t="shared" si="4"/>
        <v>12.6</v>
      </c>
      <c r="P72" s="5">
        <f t="shared" si="5"/>
        <v>13.2</v>
      </c>
      <c r="Q72" s="5">
        <f t="shared" si="6"/>
        <v>13.2</v>
      </c>
    </row>
    <row r="73" spans="2:17" hidden="1" outlineLevel="1" x14ac:dyDescent="0.25">
      <c r="B73" s="5" t="s">
        <v>60</v>
      </c>
      <c r="C73" s="63">
        <v>1810</v>
      </c>
      <c r="D73" s="63">
        <v>7.2119999999999997</v>
      </c>
      <c r="E73" s="63">
        <v>10.5</v>
      </c>
      <c r="F73" s="63">
        <v>11.7</v>
      </c>
      <c r="G73" s="63">
        <v>12.5</v>
      </c>
      <c r="H73" s="63">
        <v>13.2</v>
      </c>
      <c r="I73" s="63">
        <v>13.2</v>
      </c>
      <c r="L73" s="5">
        <f t="shared" si="1"/>
        <v>7.2119999999999997</v>
      </c>
      <c r="M73" s="5">
        <f t="shared" si="2"/>
        <v>10.5</v>
      </c>
      <c r="N73" s="5">
        <f t="shared" si="3"/>
        <v>11.7</v>
      </c>
      <c r="O73" s="5">
        <f t="shared" si="4"/>
        <v>12.5</v>
      </c>
      <c r="P73" s="5">
        <f t="shared" si="5"/>
        <v>13.2</v>
      </c>
      <c r="Q73" s="5">
        <f t="shared" si="6"/>
        <v>13.2</v>
      </c>
    </row>
    <row r="74" spans="2:17" hidden="1" outlineLevel="1" x14ac:dyDescent="0.25">
      <c r="B74" s="5" t="s">
        <v>73</v>
      </c>
      <c r="C74" s="63">
        <v>356</v>
      </c>
      <c r="D74" s="63" t="s">
        <v>586</v>
      </c>
      <c r="E74" s="63" t="s">
        <v>586</v>
      </c>
      <c r="F74" s="63" t="s">
        <v>586</v>
      </c>
      <c r="G74" s="63">
        <v>12.686999999999999</v>
      </c>
      <c r="H74" s="63">
        <v>13.191000000000001</v>
      </c>
      <c r="I74" s="63">
        <v>13.191000000000001</v>
      </c>
      <c r="L74" s="5" t="str">
        <f t="shared" si="1"/>
        <v>-</v>
      </c>
      <c r="M74" s="5" t="str">
        <f t="shared" si="2"/>
        <v>-</v>
      </c>
      <c r="N74" s="5" t="str">
        <f t="shared" si="3"/>
        <v>-</v>
      </c>
      <c r="O74" s="5">
        <f t="shared" si="4"/>
        <v>12.686999999999999</v>
      </c>
      <c r="P74" s="5">
        <f t="shared" si="5"/>
        <v>13.191000000000001</v>
      </c>
      <c r="Q74" s="5">
        <f t="shared" si="6"/>
        <v>13.191000000000001</v>
      </c>
    </row>
    <row r="75" spans="2:17" hidden="1" outlineLevel="1" x14ac:dyDescent="0.25">
      <c r="B75" s="5" t="s">
        <v>492</v>
      </c>
      <c r="C75" s="63">
        <v>2638</v>
      </c>
      <c r="D75" s="63">
        <v>0.1</v>
      </c>
      <c r="E75" s="63">
        <v>3.0019999999999998</v>
      </c>
      <c r="F75" s="63">
        <v>10.005000000000001</v>
      </c>
      <c r="G75" s="63" t="s">
        <v>586</v>
      </c>
      <c r="H75" s="63">
        <v>13.132999999999999</v>
      </c>
      <c r="I75" s="63">
        <v>13.132999999999999</v>
      </c>
      <c r="L75" s="5">
        <f t="shared" si="1"/>
        <v>0.1</v>
      </c>
      <c r="M75" s="5">
        <f t="shared" si="2"/>
        <v>3.0019999999999998</v>
      </c>
      <c r="N75" s="5">
        <f t="shared" si="3"/>
        <v>10.005000000000001</v>
      </c>
      <c r="O75" s="5" t="str">
        <f t="shared" si="4"/>
        <v>-</v>
      </c>
      <c r="P75" s="5">
        <f t="shared" si="5"/>
        <v>13.132999999999999</v>
      </c>
      <c r="Q75" s="5">
        <f t="shared" si="6"/>
        <v>13.132999999999999</v>
      </c>
    </row>
    <row r="76" spans="2:17" hidden="1" outlineLevel="1" x14ac:dyDescent="0.25">
      <c r="B76" s="5" t="s">
        <v>121</v>
      </c>
      <c r="C76" s="63">
        <v>842</v>
      </c>
      <c r="D76" s="63">
        <v>0.501</v>
      </c>
      <c r="E76" s="63">
        <v>10.571999999999999</v>
      </c>
      <c r="F76" s="63">
        <v>10.694000000000001</v>
      </c>
      <c r="G76" s="63">
        <v>13.132</v>
      </c>
      <c r="H76" s="63">
        <v>12.88</v>
      </c>
      <c r="I76" s="63">
        <v>13.132</v>
      </c>
      <c r="L76" s="5">
        <f t="shared" si="1"/>
        <v>0.501</v>
      </c>
      <c r="M76" s="5">
        <f t="shared" si="2"/>
        <v>10.571999999999999</v>
      </c>
      <c r="N76" s="5">
        <f t="shared" si="3"/>
        <v>10.694000000000001</v>
      </c>
      <c r="O76" s="5">
        <f t="shared" si="4"/>
        <v>13.132</v>
      </c>
      <c r="P76" s="5">
        <f t="shared" si="5"/>
        <v>12.88</v>
      </c>
      <c r="Q76" s="5">
        <f t="shared" si="6"/>
        <v>13.132</v>
      </c>
    </row>
    <row r="77" spans="2:17" hidden="1" outlineLevel="1" x14ac:dyDescent="0.25">
      <c r="B77" s="5" t="s">
        <v>161</v>
      </c>
      <c r="C77" s="63">
        <v>2270</v>
      </c>
      <c r="D77" s="63">
        <v>6</v>
      </c>
      <c r="E77" s="63">
        <v>10.749000000000001</v>
      </c>
      <c r="F77" s="63">
        <v>12.476000000000001</v>
      </c>
      <c r="G77" s="63">
        <v>12.789</v>
      </c>
      <c r="H77" s="63">
        <v>13.122</v>
      </c>
      <c r="I77" s="63">
        <v>13.122</v>
      </c>
      <c r="L77" s="5">
        <f t="shared" ref="L77:L140" si="7">IF(D77=0,"",D77)</f>
        <v>6</v>
      </c>
      <c r="M77" s="5">
        <f t="shared" ref="M77:M140" si="8">IF(E77=0,"",E77)</f>
        <v>10.749000000000001</v>
      </c>
      <c r="N77" s="5">
        <f t="shared" ref="N77:N140" si="9">IF(F77=0,"",F77)</f>
        <v>12.476000000000001</v>
      </c>
      <c r="O77" s="5">
        <f t="shared" ref="O77:O140" si="10">IF(G77=0,"",G77)</f>
        <v>12.789</v>
      </c>
      <c r="P77" s="5">
        <f t="shared" ref="P77:P140" si="11">IF(H77=0,"",H77)</f>
        <v>13.122</v>
      </c>
      <c r="Q77" s="5">
        <f t="shared" ref="Q77:Q140" si="12">IF(I77=0,"",I77)</f>
        <v>13.122</v>
      </c>
    </row>
    <row r="78" spans="2:17" hidden="1" outlineLevel="1" x14ac:dyDescent="0.25">
      <c r="B78" s="5" t="s">
        <v>100</v>
      </c>
      <c r="C78" s="63">
        <v>2729</v>
      </c>
      <c r="D78" s="63">
        <v>0.2</v>
      </c>
      <c r="E78" s="63" t="s">
        <v>586</v>
      </c>
      <c r="F78" s="63">
        <v>12.101000000000001</v>
      </c>
      <c r="G78" s="63">
        <v>13.118</v>
      </c>
      <c r="H78" s="63">
        <v>12.481999999999999</v>
      </c>
      <c r="I78" s="63">
        <v>13.118</v>
      </c>
      <c r="L78" s="5">
        <f t="shared" si="7"/>
        <v>0.2</v>
      </c>
      <c r="M78" s="5" t="str">
        <f t="shared" si="8"/>
        <v>-</v>
      </c>
      <c r="N78" s="5">
        <f t="shared" si="9"/>
        <v>12.101000000000001</v>
      </c>
      <c r="O78" s="5">
        <f t="shared" si="10"/>
        <v>13.118</v>
      </c>
      <c r="P78" s="5">
        <f t="shared" si="11"/>
        <v>12.481999999999999</v>
      </c>
      <c r="Q78" s="5">
        <f t="shared" si="12"/>
        <v>13.118</v>
      </c>
    </row>
    <row r="79" spans="2:17" hidden="1" outlineLevel="1" x14ac:dyDescent="0.25">
      <c r="B79" s="5" t="s">
        <v>252</v>
      </c>
      <c r="C79" s="63">
        <v>1732</v>
      </c>
      <c r="D79" s="63">
        <v>6.68</v>
      </c>
      <c r="E79" s="63">
        <v>9.5079999999999991</v>
      </c>
      <c r="F79" s="63">
        <v>10.509</v>
      </c>
      <c r="G79" s="63">
        <v>12.704000000000001</v>
      </c>
      <c r="H79" s="63">
        <v>13.111000000000001</v>
      </c>
      <c r="I79" s="63">
        <v>13.111000000000001</v>
      </c>
      <c r="L79" s="5">
        <f t="shared" si="7"/>
        <v>6.68</v>
      </c>
      <c r="M79" s="5">
        <f t="shared" si="8"/>
        <v>9.5079999999999991</v>
      </c>
      <c r="N79" s="5">
        <f t="shared" si="9"/>
        <v>10.509</v>
      </c>
      <c r="O79" s="5">
        <f t="shared" si="10"/>
        <v>12.704000000000001</v>
      </c>
      <c r="P79" s="5">
        <f t="shared" si="11"/>
        <v>13.111000000000001</v>
      </c>
      <c r="Q79" s="5">
        <f t="shared" si="12"/>
        <v>13.111000000000001</v>
      </c>
    </row>
    <row r="80" spans="2:17" hidden="1" outlineLevel="1" x14ac:dyDescent="0.25">
      <c r="B80" s="5" t="s">
        <v>67</v>
      </c>
      <c r="C80" s="63">
        <v>2519</v>
      </c>
      <c r="D80" s="63">
        <v>0.1</v>
      </c>
      <c r="E80" s="63" t="s">
        <v>586</v>
      </c>
      <c r="F80" s="63" t="s">
        <v>586</v>
      </c>
      <c r="G80" s="63">
        <v>13</v>
      </c>
      <c r="H80" s="63">
        <v>13.11</v>
      </c>
      <c r="I80" s="63">
        <v>13.11</v>
      </c>
      <c r="L80" s="5">
        <f t="shared" si="7"/>
        <v>0.1</v>
      </c>
      <c r="M80" s="5" t="str">
        <f t="shared" si="8"/>
        <v>-</v>
      </c>
      <c r="N80" s="5" t="str">
        <f t="shared" si="9"/>
        <v>-</v>
      </c>
      <c r="O80" s="5">
        <f t="shared" si="10"/>
        <v>13</v>
      </c>
      <c r="P80" s="5">
        <f t="shared" si="11"/>
        <v>13.11</v>
      </c>
      <c r="Q80" s="5">
        <f t="shared" si="12"/>
        <v>13.11</v>
      </c>
    </row>
    <row r="81" spans="2:17" hidden="1" outlineLevel="1" x14ac:dyDescent="0.25">
      <c r="B81" s="5" t="s">
        <v>171</v>
      </c>
      <c r="C81" s="63">
        <v>2664</v>
      </c>
      <c r="D81" s="63">
        <v>0.1</v>
      </c>
      <c r="E81" s="63">
        <v>10.49</v>
      </c>
      <c r="F81" s="63">
        <v>12.510999999999999</v>
      </c>
      <c r="G81" s="63">
        <v>13.106</v>
      </c>
      <c r="H81" s="63">
        <v>12.151999999999999</v>
      </c>
      <c r="I81" s="63">
        <v>13.106</v>
      </c>
      <c r="L81" s="5">
        <f t="shared" si="7"/>
        <v>0.1</v>
      </c>
      <c r="M81" s="5">
        <f t="shared" si="8"/>
        <v>10.49</v>
      </c>
      <c r="N81" s="5">
        <f t="shared" si="9"/>
        <v>12.510999999999999</v>
      </c>
      <c r="O81" s="5">
        <f t="shared" si="10"/>
        <v>13.106</v>
      </c>
      <c r="P81" s="5">
        <f t="shared" si="11"/>
        <v>12.151999999999999</v>
      </c>
      <c r="Q81" s="5">
        <f t="shared" si="12"/>
        <v>13.106</v>
      </c>
    </row>
    <row r="82" spans="2:17" hidden="1" outlineLevel="1" x14ac:dyDescent="0.25">
      <c r="B82" s="5" t="s">
        <v>363</v>
      </c>
      <c r="C82" s="63">
        <v>1635</v>
      </c>
      <c r="D82" s="63" t="s">
        <v>586</v>
      </c>
      <c r="E82" s="63">
        <v>8.1020000000000003</v>
      </c>
      <c r="F82" s="63" t="s">
        <v>586</v>
      </c>
      <c r="G82" s="63" t="s">
        <v>586</v>
      </c>
      <c r="H82" s="63">
        <v>13.098000000000001</v>
      </c>
      <c r="I82" s="63">
        <v>13.098000000000001</v>
      </c>
      <c r="L82" s="5" t="str">
        <f t="shared" si="7"/>
        <v>-</v>
      </c>
      <c r="M82" s="5">
        <f t="shared" si="8"/>
        <v>8.1020000000000003</v>
      </c>
      <c r="N82" s="5" t="str">
        <f t="shared" si="9"/>
        <v>-</v>
      </c>
      <c r="O82" s="5" t="str">
        <f t="shared" si="10"/>
        <v>-</v>
      </c>
      <c r="P82" s="5">
        <f t="shared" si="11"/>
        <v>13.098000000000001</v>
      </c>
      <c r="Q82" s="5">
        <f t="shared" si="12"/>
        <v>13.098000000000001</v>
      </c>
    </row>
    <row r="83" spans="2:17" hidden="1" outlineLevel="1" x14ac:dyDescent="0.25">
      <c r="B83" s="5" t="s">
        <v>112</v>
      </c>
      <c r="C83" s="63">
        <v>2956</v>
      </c>
      <c r="D83" s="63">
        <v>6</v>
      </c>
      <c r="E83" s="63">
        <v>9</v>
      </c>
      <c r="F83" s="63">
        <v>10.81</v>
      </c>
      <c r="G83" s="63">
        <v>12.351000000000001</v>
      </c>
      <c r="H83" s="63">
        <v>13.083</v>
      </c>
      <c r="I83" s="63">
        <v>13.083</v>
      </c>
      <c r="L83" s="5">
        <f t="shared" si="7"/>
        <v>6</v>
      </c>
      <c r="M83" s="5">
        <f t="shared" si="8"/>
        <v>9</v>
      </c>
      <c r="N83" s="5">
        <f t="shared" si="9"/>
        <v>10.81</v>
      </c>
      <c r="O83" s="5">
        <f t="shared" si="10"/>
        <v>12.351000000000001</v>
      </c>
      <c r="P83" s="5">
        <f t="shared" si="11"/>
        <v>13.083</v>
      </c>
      <c r="Q83" s="5">
        <f t="shared" si="12"/>
        <v>13.083</v>
      </c>
    </row>
    <row r="84" spans="2:17" hidden="1" outlineLevel="1" x14ac:dyDescent="0.25">
      <c r="B84" s="5" t="s">
        <v>157</v>
      </c>
      <c r="C84" s="63">
        <v>3279</v>
      </c>
      <c r="D84" s="63">
        <v>7</v>
      </c>
      <c r="E84" s="63">
        <v>11</v>
      </c>
      <c r="F84" s="63">
        <v>12.59</v>
      </c>
      <c r="G84" s="63">
        <v>13.044</v>
      </c>
      <c r="H84" s="63">
        <v>12.731</v>
      </c>
      <c r="I84" s="63">
        <v>13.044</v>
      </c>
      <c r="L84" s="5">
        <f t="shared" si="7"/>
        <v>7</v>
      </c>
      <c r="M84" s="5">
        <f t="shared" si="8"/>
        <v>11</v>
      </c>
      <c r="N84" s="5">
        <f t="shared" si="9"/>
        <v>12.59</v>
      </c>
      <c r="O84" s="5">
        <f t="shared" si="10"/>
        <v>13.044</v>
      </c>
      <c r="P84" s="5">
        <f t="shared" si="11"/>
        <v>12.731</v>
      </c>
      <c r="Q84" s="5">
        <f t="shared" si="12"/>
        <v>13.044</v>
      </c>
    </row>
    <row r="85" spans="2:17" hidden="1" outlineLevel="1" x14ac:dyDescent="0.25">
      <c r="B85" s="5" t="s">
        <v>180</v>
      </c>
      <c r="C85" s="63">
        <v>665</v>
      </c>
      <c r="D85" s="63" t="s">
        <v>586</v>
      </c>
      <c r="E85" s="63" t="s">
        <v>586</v>
      </c>
      <c r="F85" s="63">
        <v>11.625999999999999</v>
      </c>
      <c r="G85" s="63">
        <v>12.555999999999999</v>
      </c>
      <c r="H85" s="63">
        <v>13.037000000000001</v>
      </c>
      <c r="I85" s="63">
        <v>13.037000000000001</v>
      </c>
      <c r="L85" s="5" t="str">
        <f t="shared" si="7"/>
        <v>-</v>
      </c>
      <c r="M85" s="5" t="str">
        <f t="shared" si="8"/>
        <v>-</v>
      </c>
      <c r="N85" s="5">
        <f t="shared" si="9"/>
        <v>11.625999999999999</v>
      </c>
      <c r="O85" s="5">
        <f t="shared" si="10"/>
        <v>12.555999999999999</v>
      </c>
      <c r="P85" s="5">
        <f t="shared" si="11"/>
        <v>13.037000000000001</v>
      </c>
      <c r="Q85" s="5">
        <f t="shared" si="12"/>
        <v>13.037000000000001</v>
      </c>
    </row>
    <row r="86" spans="2:17" hidden="1" outlineLevel="1" x14ac:dyDescent="0.25">
      <c r="B86" s="5" t="s">
        <v>303</v>
      </c>
      <c r="C86" s="63">
        <v>970</v>
      </c>
      <c r="D86" s="63">
        <v>0.10299999999999999</v>
      </c>
      <c r="E86" s="63" t="s">
        <v>586</v>
      </c>
      <c r="F86" s="63">
        <v>0.1</v>
      </c>
      <c r="G86" s="63">
        <v>12.005000000000001</v>
      </c>
      <c r="H86" s="63">
        <v>13.036</v>
      </c>
      <c r="I86" s="63">
        <v>13.036</v>
      </c>
      <c r="L86" s="5">
        <f t="shared" si="7"/>
        <v>0.10299999999999999</v>
      </c>
      <c r="M86" s="5" t="str">
        <f t="shared" si="8"/>
        <v>-</v>
      </c>
      <c r="N86" s="5">
        <f t="shared" si="9"/>
        <v>0.1</v>
      </c>
      <c r="O86" s="5">
        <f t="shared" si="10"/>
        <v>12.005000000000001</v>
      </c>
      <c r="P86" s="5">
        <f t="shared" si="11"/>
        <v>13.036</v>
      </c>
      <c r="Q86" s="5">
        <f t="shared" si="12"/>
        <v>13.036</v>
      </c>
    </row>
    <row r="87" spans="2:17" hidden="1" outlineLevel="1" x14ac:dyDescent="0.25">
      <c r="B87" s="5" t="s">
        <v>299</v>
      </c>
      <c r="C87" s="63">
        <v>85</v>
      </c>
      <c r="D87" s="63">
        <v>0.01</v>
      </c>
      <c r="E87" s="63" t="s">
        <v>586</v>
      </c>
      <c r="F87" s="63">
        <v>11.01</v>
      </c>
      <c r="G87" s="63">
        <v>12.005000000000001</v>
      </c>
      <c r="H87" s="63">
        <v>13.032</v>
      </c>
      <c r="I87" s="63">
        <v>13.032</v>
      </c>
      <c r="L87" s="5">
        <f t="shared" si="7"/>
        <v>0.01</v>
      </c>
      <c r="M87" s="5" t="str">
        <f t="shared" si="8"/>
        <v>-</v>
      </c>
      <c r="N87" s="5">
        <f t="shared" si="9"/>
        <v>11.01</v>
      </c>
      <c r="O87" s="5">
        <f t="shared" si="10"/>
        <v>12.005000000000001</v>
      </c>
      <c r="P87" s="5">
        <f t="shared" si="11"/>
        <v>13.032</v>
      </c>
      <c r="Q87" s="5">
        <f t="shared" si="12"/>
        <v>13.032</v>
      </c>
    </row>
    <row r="88" spans="2:17" hidden="1" outlineLevel="1" x14ac:dyDescent="0.25">
      <c r="B88" s="5" t="s">
        <v>105</v>
      </c>
      <c r="C88" s="63">
        <v>1659</v>
      </c>
      <c r="D88" s="63">
        <v>7</v>
      </c>
      <c r="E88" s="63" t="s">
        <v>586</v>
      </c>
      <c r="F88" s="63">
        <v>12.007</v>
      </c>
      <c r="G88" s="63">
        <v>7.0030000000000001</v>
      </c>
      <c r="H88" s="63">
        <v>13.018000000000001</v>
      </c>
      <c r="I88" s="63">
        <v>13.018000000000001</v>
      </c>
      <c r="L88" s="5">
        <f t="shared" si="7"/>
        <v>7</v>
      </c>
      <c r="M88" s="5" t="str">
        <f t="shared" si="8"/>
        <v>-</v>
      </c>
      <c r="N88" s="5">
        <f t="shared" si="9"/>
        <v>12.007</v>
      </c>
      <c r="O88" s="5">
        <f t="shared" si="10"/>
        <v>7.0030000000000001</v>
      </c>
      <c r="P88" s="5">
        <f t="shared" si="11"/>
        <v>13.018000000000001</v>
      </c>
      <c r="Q88" s="5">
        <f t="shared" si="12"/>
        <v>13.018000000000001</v>
      </c>
    </row>
    <row r="89" spans="2:17" hidden="1" outlineLevel="1" x14ac:dyDescent="0.25">
      <c r="B89" s="5" t="s">
        <v>152</v>
      </c>
      <c r="C89" s="63">
        <v>901</v>
      </c>
      <c r="D89" s="63">
        <v>6.49</v>
      </c>
      <c r="E89" s="63" t="s">
        <v>586</v>
      </c>
      <c r="F89" s="63" t="s">
        <v>586</v>
      </c>
      <c r="G89" s="63">
        <v>13.018000000000001</v>
      </c>
      <c r="H89" s="63">
        <v>12.737</v>
      </c>
      <c r="I89" s="63">
        <v>13.018000000000001</v>
      </c>
      <c r="L89" s="5">
        <f t="shared" si="7"/>
        <v>6.49</v>
      </c>
      <c r="M89" s="5" t="str">
        <f t="shared" si="8"/>
        <v>-</v>
      </c>
      <c r="N89" s="5" t="str">
        <f t="shared" si="9"/>
        <v>-</v>
      </c>
      <c r="O89" s="5">
        <f t="shared" si="10"/>
        <v>13.018000000000001</v>
      </c>
      <c r="P89" s="5">
        <f t="shared" si="11"/>
        <v>12.737</v>
      </c>
      <c r="Q89" s="5">
        <f t="shared" si="12"/>
        <v>13.018000000000001</v>
      </c>
    </row>
    <row r="90" spans="2:17" hidden="1" outlineLevel="1" x14ac:dyDescent="0.25">
      <c r="B90" s="5" t="s">
        <v>96</v>
      </c>
      <c r="C90" s="63">
        <v>210</v>
      </c>
      <c r="D90" s="63">
        <v>0.01</v>
      </c>
      <c r="E90" s="63">
        <v>9.5069999999999997</v>
      </c>
      <c r="F90" s="63">
        <v>11.009</v>
      </c>
      <c r="G90" s="63">
        <v>12.506</v>
      </c>
      <c r="H90" s="63">
        <v>13.013</v>
      </c>
      <c r="I90" s="63">
        <v>13.013</v>
      </c>
      <c r="L90" s="5">
        <f t="shared" si="7"/>
        <v>0.01</v>
      </c>
      <c r="M90" s="5">
        <f t="shared" si="8"/>
        <v>9.5069999999999997</v>
      </c>
      <c r="N90" s="5">
        <f t="shared" si="9"/>
        <v>11.009</v>
      </c>
      <c r="O90" s="5">
        <f t="shared" si="10"/>
        <v>12.506</v>
      </c>
      <c r="P90" s="5">
        <f t="shared" si="11"/>
        <v>13.013</v>
      </c>
      <c r="Q90" s="5">
        <f t="shared" si="12"/>
        <v>13.013</v>
      </c>
    </row>
    <row r="91" spans="2:17" hidden="1" outlineLevel="1" x14ac:dyDescent="0.25">
      <c r="B91" s="5" t="s">
        <v>414</v>
      </c>
      <c r="C91" s="63">
        <v>2249</v>
      </c>
      <c r="D91" s="63">
        <v>9.0999999999999998E-2</v>
      </c>
      <c r="E91" s="63">
        <v>13.010999999999999</v>
      </c>
      <c r="F91" s="63">
        <v>0.01</v>
      </c>
      <c r="G91" s="63">
        <v>0.01</v>
      </c>
      <c r="H91" s="63" t="s">
        <v>586</v>
      </c>
      <c r="I91" s="63">
        <v>13.010999999999999</v>
      </c>
      <c r="L91" s="5">
        <f t="shared" si="7"/>
        <v>9.0999999999999998E-2</v>
      </c>
      <c r="M91" s="5">
        <f t="shared" si="8"/>
        <v>13.010999999999999</v>
      </c>
      <c r="N91" s="5">
        <f t="shared" si="9"/>
        <v>0.01</v>
      </c>
      <c r="O91" s="5">
        <f t="shared" si="10"/>
        <v>0.01</v>
      </c>
      <c r="P91" s="5" t="str">
        <f t="shared" si="11"/>
        <v>-</v>
      </c>
      <c r="Q91" s="5">
        <f t="shared" si="12"/>
        <v>13.010999999999999</v>
      </c>
    </row>
    <row r="92" spans="2:17" hidden="1" outlineLevel="1" x14ac:dyDescent="0.25">
      <c r="B92" s="5" t="s">
        <v>115</v>
      </c>
      <c r="C92" s="63">
        <v>3441</v>
      </c>
      <c r="D92" s="63" t="s">
        <v>586</v>
      </c>
      <c r="E92" s="63">
        <v>11</v>
      </c>
      <c r="F92" s="63">
        <v>12</v>
      </c>
      <c r="G92" s="63">
        <v>13.01</v>
      </c>
      <c r="H92" s="63">
        <v>13.01</v>
      </c>
      <c r="I92" s="63">
        <v>13.01</v>
      </c>
      <c r="L92" s="5" t="str">
        <f t="shared" si="7"/>
        <v>-</v>
      </c>
      <c r="M92" s="5">
        <f t="shared" si="8"/>
        <v>11</v>
      </c>
      <c r="N92" s="5">
        <f t="shared" si="9"/>
        <v>12</v>
      </c>
      <c r="O92" s="5">
        <f t="shared" si="10"/>
        <v>13.01</v>
      </c>
      <c r="P92" s="5">
        <f t="shared" si="11"/>
        <v>13.01</v>
      </c>
      <c r="Q92" s="5">
        <f t="shared" si="12"/>
        <v>13.01</v>
      </c>
    </row>
    <row r="93" spans="2:17" hidden="1" outlineLevel="1" x14ac:dyDescent="0.25">
      <c r="B93" s="5" t="s">
        <v>238</v>
      </c>
      <c r="C93" s="63">
        <v>3300</v>
      </c>
      <c r="D93" s="63">
        <v>7</v>
      </c>
      <c r="E93" s="63">
        <v>10.093</v>
      </c>
      <c r="F93" s="63">
        <v>10.996</v>
      </c>
      <c r="G93" s="63">
        <v>11.781000000000001</v>
      </c>
      <c r="H93" s="63">
        <v>13.007</v>
      </c>
      <c r="I93" s="63">
        <v>13.007</v>
      </c>
      <c r="L93" s="5">
        <f t="shared" si="7"/>
        <v>7</v>
      </c>
      <c r="M93" s="5">
        <f t="shared" si="8"/>
        <v>10.093</v>
      </c>
      <c r="N93" s="5">
        <f t="shared" si="9"/>
        <v>10.996</v>
      </c>
      <c r="O93" s="5">
        <f t="shared" si="10"/>
        <v>11.781000000000001</v>
      </c>
      <c r="P93" s="5">
        <f t="shared" si="11"/>
        <v>13.007</v>
      </c>
      <c r="Q93" s="5">
        <f t="shared" si="12"/>
        <v>13.007</v>
      </c>
    </row>
    <row r="94" spans="2:17" hidden="1" outlineLevel="1" x14ac:dyDescent="0.25">
      <c r="B94" s="5" t="s">
        <v>117</v>
      </c>
      <c r="C94" s="63">
        <v>3163</v>
      </c>
      <c r="D94" s="63">
        <v>2</v>
      </c>
      <c r="E94" s="63">
        <v>10.5</v>
      </c>
      <c r="F94" s="63">
        <v>10.504</v>
      </c>
      <c r="G94" s="63">
        <v>13.006</v>
      </c>
      <c r="H94" s="63">
        <v>12.762</v>
      </c>
      <c r="I94" s="63">
        <v>13.006</v>
      </c>
      <c r="L94" s="5">
        <f t="shared" si="7"/>
        <v>2</v>
      </c>
      <c r="M94" s="5">
        <f t="shared" si="8"/>
        <v>10.5</v>
      </c>
      <c r="N94" s="5">
        <f t="shared" si="9"/>
        <v>10.504</v>
      </c>
      <c r="O94" s="5">
        <f t="shared" si="10"/>
        <v>13.006</v>
      </c>
      <c r="P94" s="5">
        <f t="shared" si="11"/>
        <v>12.762</v>
      </c>
      <c r="Q94" s="5">
        <f t="shared" si="12"/>
        <v>13.006</v>
      </c>
    </row>
    <row r="95" spans="2:17" hidden="1" outlineLevel="1" x14ac:dyDescent="0.25">
      <c r="B95" s="5" t="s">
        <v>50</v>
      </c>
      <c r="C95" s="63">
        <v>3423</v>
      </c>
      <c r="D95" s="63" t="s">
        <v>586</v>
      </c>
      <c r="E95" s="63" t="s">
        <v>586</v>
      </c>
      <c r="F95" s="63" t="s">
        <v>586</v>
      </c>
      <c r="G95" s="63">
        <v>12.750999999999999</v>
      </c>
      <c r="H95" s="63">
        <v>13.005000000000001</v>
      </c>
      <c r="I95" s="63">
        <v>13.005000000000001</v>
      </c>
      <c r="L95" s="5" t="str">
        <f t="shared" si="7"/>
        <v>-</v>
      </c>
      <c r="M95" s="5" t="str">
        <f t="shared" si="8"/>
        <v>-</v>
      </c>
      <c r="N95" s="5" t="str">
        <f t="shared" si="9"/>
        <v>-</v>
      </c>
      <c r="O95" s="5">
        <f t="shared" si="10"/>
        <v>12.750999999999999</v>
      </c>
      <c r="P95" s="5">
        <f t="shared" si="11"/>
        <v>13.005000000000001</v>
      </c>
      <c r="Q95" s="5">
        <f t="shared" si="12"/>
        <v>13.005000000000001</v>
      </c>
    </row>
    <row r="96" spans="2:17" hidden="1" outlineLevel="1" x14ac:dyDescent="0.25">
      <c r="B96" s="5" t="s">
        <v>410</v>
      </c>
      <c r="C96" s="63">
        <v>430</v>
      </c>
      <c r="D96" s="63">
        <v>6.5</v>
      </c>
      <c r="E96" s="63" t="s">
        <v>586</v>
      </c>
      <c r="F96" s="63">
        <v>9.5039999999999996</v>
      </c>
      <c r="G96" s="63">
        <v>13.003</v>
      </c>
      <c r="H96" s="63">
        <v>12.003</v>
      </c>
      <c r="I96" s="63">
        <v>13.003</v>
      </c>
      <c r="L96" s="5">
        <f t="shared" si="7"/>
        <v>6.5</v>
      </c>
      <c r="M96" s="5" t="str">
        <f t="shared" si="8"/>
        <v>-</v>
      </c>
      <c r="N96" s="5">
        <f t="shared" si="9"/>
        <v>9.5039999999999996</v>
      </c>
      <c r="O96" s="5">
        <f t="shared" si="10"/>
        <v>13.003</v>
      </c>
      <c r="P96" s="5">
        <f t="shared" si="11"/>
        <v>12.003</v>
      </c>
      <c r="Q96" s="5">
        <f t="shared" si="12"/>
        <v>13.003</v>
      </c>
    </row>
    <row r="97" spans="2:17" hidden="1" outlineLevel="1" x14ac:dyDescent="0.25">
      <c r="B97" s="5" t="s">
        <v>231</v>
      </c>
      <c r="C97" s="63">
        <v>2388</v>
      </c>
      <c r="D97" s="63" t="s">
        <v>586</v>
      </c>
      <c r="E97" s="63">
        <v>6.0069999999999997</v>
      </c>
      <c r="F97" s="63">
        <v>8.0060000000000002</v>
      </c>
      <c r="G97" s="63">
        <v>11.484</v>
      </c>
      <c r="H97" s="63">
        <v>13.003</v>
      </c>
      <c r="I97" s="63">
        <v>13.003</v>
      </c>
      <c r="L97" s="5" t="str">
        <f t="shared" si="7"/>
        <v>-</v>
      </c>
      <c r="M97" s="5">
        <f t="shared" si="8"/>
        <v>6.0069999999999997</v>
      </c>
      <c r="N97" s="5">
        <f t="shared" si="9"/>
        <v>8.0060000000000002</v>
      </c>
      <c r="O97" s="5">
        <f t="shared" si="10"/>
        <v>11.484</v>
      </c>
      <c r="P97" s="5">
        <f t="shared" si="11"/>
        <v>13.003</v>
      </c>
      <c r="Q97" s="5">
        <f t="shared" si="12"/>
        <v>13.003</v>
      </c>
    </row>
    <row r="98" spans="2:17" hidden="1" outlineLevel="1" x14ac:dyDescent="0.25">
      <c r="B98" s="5" t="s">
        <v>92</v>
      </c>
      <c r="C98" s="63">
        <v>2849</v>
      </c>
      <c r="D98" s="63">
        <v>6.5000000000000002E-2</v>
      </c>
      <c r="E98" s="63" t="s">
        <v>586</v>
      </c>
      <c r="F98" s="63">
        <v>12.404</v>
      </c>
      <c r="G98" s="63">
        <v>13.003</v>
      </c>
      <c r="H98" s="63">
        <v>13.003</v>
      </c>
      <c r="I98" s="63">
        <v>13.003</v>
      </c>
      <c r="L98" s="5">
        <f t="shared" si="7"/>
        <v>6.5000000000000002E-2</v>
      </c>
      <c r="M98" s="5" t="str">
        <f t="shared" si="8"/>
        <v>-</v>
      </c>
      <c r="N98" s="5">
        <f t="shared" si="9"/>
        <v>12.404</v>
      </c>
      <c r="O98" s="5">
        <f t="shared" si="10"/>
        <v>13.003</v>
      </c>
      <c r="P98" s="5">
        <f t="shared" si="11"/>
        <v>13.003</v>
      </c>
      <c r="Q98" s="5">
        <f t="shared" si="12"/>
        <v>13.003</v>
      </c>
    </row>
    <row r="99" spans="2:17" hidden="1" outlineLevel="1" x14ac:dyDescent="0.25">
      <c r="B99" s="5" t="s">
        <v>803</v>
      </c>
      <c r="C99" s="63">
        <v>2697</v>
      </c>
      <c r="D99" s="63" t="s">
        <v>586</v>
      </c>
      <c r="E99" s="63">
        <v>10.311</v>
      </c>
      <c r="F99" s="63">
        <v>12.206</v>
      </c>
      <c r="G99" s="63">
        <v>12.5</v>
      </c>
      <c r="H99" s="63">
        <v>13.002000000000001</v>
      </c>
      <c r="I99" s="63">
        <v>13.002000000000001</v>
      </c>
      <c r="L99" s="5" t="str">
        <f t="shared" si="7"/>
        <v>-</v>
      </c>
      <c r="M99" s="5">
        <f t="shared" si="8"/>
        <v>10.311</v>
      </c>
      <c r="N99" s="5">
        <f t="shared" si="9"/>
        <v>12.206</v>
      </c>
      <c r="O99" s="5">
        <f t="shared" si="10"/>
        <v>12.5</v>
      </c>
      <c r="P99" s="5">
        <f t="shared" si="11"/>
        <v>13.002000000000001</v>
      </c>
      <c r="Q99" s="5">
        <f t="shared" si="12"/>
        <v>13.002000000000001</v>
      </c>
    </row>
    <row r="100" spans="2:17" hidden="1" outlineLevel="1" x14ac:dyDescent="0.25">
      <c r="B100" s="5" t="s">
        <v>82</v>
      </c>
      <c r="C100" s="63">
        <v>1982</v>
      </c>
      <c r="D100" s="63">
        <v>0.1</v>
      </c>
      <c r="E100" s="63">
        <v>2.0019999999999998</v>
      </c>
      <c r="F100" s="63" t="s">
        <v>586</v>
      </c>
      <c r="G100" s="63">
        <v>13.000999999999999</v>
      </c>
      <c r="H100" s="63">
        <v>12.753</v>
      </c>
      <c r="I100" s="63">
        <v>13.000999999999999</v>
      </c>
      <c r="L100" s="5">
        <f t="shared" si="7"/>
        <v>0.1</v>
      </c>
      <c r="M100" s="5">
        <f t="shared" si="8"/>
        <v>2.0019999999999998</v>
      </c>
      <c r="N100" s="5" t="str">
        <f t="shared" si="9"/>
        <v>-</v>
      </c>
      <c r="O100" s="5">
        <f t="shared" si="10"/>
        <v>13.000999999999999</v>
      </c>
      <c r="P100" s="5">
        <f t="shared" si="11"/>
        <v>12.753</v>
      </c>
      <c r="Q100" s="5">
        <f t="shared" si="12"/>
        <v>13.000999999999999</v>
      </c>
    </row>
    <row r="101" spans="2:17" hidden="1" outlineLevel="1" x14ac:dyDescent="0.25">
      <c r="B101" s="5" t="s">
        <v>189</v>
      </c>
      <c r="C101" s="63">
        <v>1053</v>
      </c>
      <c r="D101" s="63">
        <v>7</v>
      </c>
      <c r="E101" s="63" t="s">
        <v>586</v>
      </c>
      <c r="F101" s="63" t="s">
        <v>586</v>
      </c>
      <c r="G101" s="63">
        <v>12.000999999999999</v>
      </c>
      <c r="H101" s="63">
        <v>13.000999999999999</v>
      </c>
      <c r="I101" s="63">
        <v>13.000999999999999</v>
      </c>
      <c r="L101" s="5">
        <f t="shared" si="7"/>
        <v>7</v>
      </c>
      <c r="M101" s="5" t="str">
        <f t="shared" si="8"/>
        <v>-</v>
      </c>
      <c r="N101" s="5" t="str">
        <f t="shared" si="9"/>
        <v>-</v>
      </c>
      <c r="O101" s="5">
        <f t="shared" si="10"/>
        <v>12.000999999999999</v>
      </c>
      <c r="P101" s="5">
        <f t="shared" si="11"/>
        <v>13.000999999999999</v>
      </c>
      <c r="Q101" s="5">
        <f t="shared" si="12"/>
        <v>13.000999999999999</v>
      </c>
    </row>
    <row r="102" spans="2:17" hidden="1" outlineLevel="1" x14ac:dyDescent="0.25">
      <c r="B102" s="5" t="s">
        <v>713</v>
      </c>
      <c r="C102" s="63">
        <v>2771</v>
      </c>
      <c r="D102" s="63">
        <v>1.0049999999999999</v>
      </c>
      <c r="E102" s="63" t="s">
        <v>586</v>
      </c>
      <c r="F102" s="63">
        <v>11.88</v>
      </c>
      <c r="G102" s="63">
        <v>13</v>
      </c>
      <c r="H102" s="63">
        <v>11.628</v>
      </c>
      <c r="I102" s="63">
        <v>13</v>
      </c>
      <c r="L102" s="5">
        <f t="shared" si="7"/>
        <v>1.0049999999999999</v>
      </c>
      <c r="M102" s="5" t="str">
        <f t="shared" si="8"/>
        <v>-</v>
      </c>
      <c r="N102" s="5">
        <f t="shared" si="9"/>
        <v>11.88</v>
      </c>
      <c r="O102" s="5">
        <f t="shared" si="10"/>
        <v>13</v>
      </c>
      <c r="P102" s="5">
        <f t="shared" si="11"/>
        <v>11.628</v>
      </c>
      <c r="Q102" s="5">
        <f t="shared" si="12"/>
        <v>13</v>
      </c>
    </row>
    <row r="103" spans="2:17" hidden="1" outlineLevel="1" x14ac:dyDescent="0.25">
      <c r="B103" s="5" t="s">
        <v>269</v>
      </c>
      <c r="C103" s="63">
        <v>860</v>
      </c>
      <c r="D103" s="63">
        <v>0.1</v>
      </c>
      <c r="E103" s="63">
        <v>11.5</v>
      </c>
      <c r="F103" s="63">
        <v>11.5</v>
      </c>
      <c r="G103" s="63">
        <v>12</v>
      </c>
      <c r="H103" s="63">
        <v>13</v>
      </c>
      <c r="I103" s="63">
        <v>13</v>
      </c>
      <c r="L103" s="5">
        <f t="shared" si="7"/>
        <v>0.1</v>
      </c>
      <c r="M103" s="5">
        <f t="shared" si="8"/>
        <v>11.5</v>
      </c>
      <c r="N103" s="5">
        <f t="shared" si="9"/>
        <v>11.5</v>
      </c>
      <c r="O103" s="5">
        <f t="shared" si="10"/>
        <v>12</v>
      </c>
      <c r="P103" s="5">
        <f t="shared" si="11"/>
        <v>13</v>
      </c>
      <c r="Q103" s="5">
        <f t="shared" si="12"/>
        <v>13</v>
      </c>
    </row>
    <row r="104" spans="2:17" hidden="1" outlineLevel="1" x14ac:dyDescent="0.25">
      <c r="B104" s="5" t="s">
        <v>628</v>
      </c>
      <c r="C104" s="63">
        <v>2650</v>
      </c>
      <c r="D104" s="63">
        <v>1</v>
      </c>
      <c r="E104" s="63" t="s">
        <v>586</v>
      </c>
      <c r="F104" s="63">
        <v>11.1</v>
      </c>
      <c r="G104" s="63">
        <v>12</v>
      </c>
      <c r="H104" s="63">
        <v>13</v>
      </c>
      <c r="I104" s="63">
        <v>13</v>
      </c>
      <c r="L104" s="5">
        <f t="shared" si="7"/>
        <v>1</v>
      </c>
      <c r="M104" s="5" t="str">
        <f t="shared" si="8"/>
        <v>-</v>
      </c>
      <c r="N104" s="5">
        <f t="shared" si="9"/>
        <v>11.1</v>
      </c>
      <c r="O104" s="5">
        <f t="shared" si="10"/>
        <v>12</v>
      </c>
      <c r="P104" s="5">
        <f t="shared" si="11"/>
        <v>13</v>
      </c>
      <c r="Q104" s="5">
        <f t="shared" si="12"/>
        <v>13</v>
      </c>
    </row>
    <row r="105" spans="2:17" hidden="1" outlineLevel="1" x14ac:dyDescent="0.25">
      <c r="B105" s="5" t="s">
        <v>218</v>
      </c>
      <c r="C105" s="63">
        <v>870</v>
      </c>
      <c r="D105" s="63">
        <v>0.1</v>
      </c>
      <c r="E105" s="63">
        <v>8</v>
      </c>
      <c r="F105" s="63">
        <v>12</v>
      </c>
      <c r="G105" s="63">
        <v>13</v>
      </c>
      <c r="H105" s="63">
        <v>12.981</v>
      </c>
      <c r="I105" s="63">
        <v>13</v>
      </c>
      <c r="L105" s="5">
        <f t="shared" si="7"/>
        <v>0.1</v>
      </c>
      <c r="M105" s="5">
        <f t="shared" si="8"/>
        <v>8</v>
      </c>
      <c r="N105" s="5">
        <f t="shared" si="9"/>
        <v>12</v>
      </c>
      <c r="O105" s="5">
        <f t="shared" si="10"/>
        <v>13</v>
      </c>
      <c r="P105" s="5">
        <f t="shared" si="11"/>
        <v>12.981</v>
      </c>
      <c r="Q105" s="5">
        <f t="shared" si="12"/>
        <v>13</v>
      </c>
    </row>
    <row r="106" spans="2:17" hidden="1" outlineLevel="1" x14ac:dyDescent="0.25">
      <c r="B106" s="5" t="s">
        <v>187</v>
      </c>
      <c r="C106" s="63">
        <v>1637</v>
      </c>
      <c r="D106" s="63">
        <v>0.1</v>
      </c>
      <c r="E106" s="63">
        <v>11</v>
      </c>
      <c r="F106" s="63">
        <v>11.25</v>
      </c>
      <c r="G106" s="63">
        <v>12.5</v>
      </c>
      <c r="H106" s="63">
        <v>13</v>
      </c>
      <c r="I106" s="63">
        <v>13</v>
      </c>
      <c r="L106" s="5">
        <f t="shared" si="7"/>
        <v>0.1</v>
      </c>
      <c r="M106" s="5">
        <f t="shared" si="8"/>
        <v>11</v>
      </c>
      <c r="N106" s="5">
        <f t="shared" si="9"/>
        <v>11.25</v>
      </c>
      <c r="O106" s="5">
        <f t="shared" si="10"/>
        <v>12.5</v>
      </c>
      <c r="P106" s="5">
        <f t="shared" si="11"/>
        <v>13</v>
      </c>
      <c r="Q106" s="5">
        <f t="shared" si="12"/>
        <v>13</v>
      </c>
    </row>
    <row r="107" spans="2:17" hidden="1" outlineLevel="1" x14ac:dyDescent="0.25">
      <c r="B107" s="5" t="s">
        <v>59</v>
      </c>
      <c r="C107" s="63">
        <v>2119</v>
      </c>
      <c r="D107" s="63" t="s">
        <v>586</v>
      </c>
      <c r="E107" s="63" t="s">
        <v>586</v>
      </c>
      <c r="F107" s="63" t="s">
        <v>586</v>
      </c>
      <c r="G107" s="63">
        <v>12.256</v>
      </c>
      <c r="H107" s="63">
        <v>12.989000000000001</v>
      </c>
      <c r="I107" s="63">
        <v>12.989000000000001</v>
      </c>
      <c r="L107" s="5" t="str">
        <f t="shared" si="7"/>
        <v>-</v>
      </c>
      <c r="M107" s="5" t="str">
        <f t="shared" si="8"/>
        <v>-</v>
      </c>
      <c r="N107" s="5" t="str">
        <f t="shared" si="9"/>
        <v>-</v>
      </c>
      <c r="O107" s="5">
        <f t="shared" si="10"/>
        <v>12.256</v>
      </c>
      <c r="P107" s="5">
        <f t="shared" si="11"/>
        <v>12.989000000000001</v>
      </c>
      <c r="Q107" s="5">
        <f t="shared" si="12"/>
        <v>12.989000000000001</v>
      </c>
    </row>
    <row r="108" spans="2:17" hidden="1" outlineLevel="1" x14ac:dyDescent="0.25">
      <c r="B108" s="5" t="s">
        <v>770</v>
      </c>
      <c r="C108" s="63">
        <v>3422</v>
      </c>
      <c r="D108" s="63">
        <v>7</v>
      </c>
      <c r="E108" s="63" t="s">
        <v>586</v>
      </c>
      <c r="F108" s="63">
        <v>10.675000000000001</v>
      </c>
      <c r="G108" s="63">
        <v>11.968999999999999</v>
      </c>
      <c r="H108" s="63">
        <v>12.965</v>
      </c>
      <c r="I108" s="63">
        <v>12.965</v>
      </c>
      <c r="L108" s="5">
        <f t="shared" si="7"/>
        <v>7</v>
      </c>
      <c r="M108" s="5" t="str">
        <f t="shared" si="8"/>
        <v>-</v>
      </c>
      <c r="N108" s="5">
        <f t="shared" si="9"/>
        <v>10.675000000000001</v>
      </c>
      <c r="O108" s="5">
        <f t="shared" si="10"/>
        <v>11.968999999999999</v>
      </c>
      <c r="P108" s="5">
        <f t="shared" si="11"/>
        <v>12.965</v>
      </c>
      <c r="Q108" s="5">
        <f t="shared" si="12"/>
        <v>12.965</v>
      </c>
    </row>
    <row r="109" spans="2:17" hidden="1" outlineLevel="1" x14ac:dyDescent="0.25">
      <c r="B109" s="5" t="s">
        <v>388</v>
      </c>
      <c r="C109" s="63">
        <v>2602</v>
      </c>
      <c r="D109" s="63">
        <v>5.0579999999999998</v>
      </c>
      <c r="E109" s="63">
        <v>8.9860000000000007</v>
      </c>
      <c r="F109" s="63">
        <v>12.007</v>
      </c>
      <c r="G109" s="63">
        <v>12.946999999999999</v>
      </c>
      <c r="H109" s="63">
        <v>12.121</v>
      </c>
      <c r="I109" s="63">
        <v>12.946999999999999</v>
      </c>
      <c r="L109" s="5">
        <f t="shared" si="7"/>
        <v>5.0579999999999998</v>
      </c>
      <c r="M109" s="5">
        <f t="shared" si="8"/>
        <v>8.9860000000000007</v>
      </c>
      <c r="N109" s="5">
        <f t="shared" si="9"/>
        <v>12.007</v>
      </c>
      <c r="O109" s="5">
        <f t="shared" si="10"/>
        <v>12.946999999999999</v>
      </c>
      <c r="P109" s="5">
        <f t="shared" si="11"/>
        <v>12.121</v>
      </c>
      <c r="Q109" s="5">
        <f t="shared" si="12"/>
        <v>12.946999999999999</v>
      </c>
    </row>
    <row r="110" spans="2:17" hidden="1" outlineLevel="1" x14ac:dyDescent="0.25">
      <c r="B110" s="5" t="s">
        <v>644</v>
      </c>
      <c r="C110" s="63">
        <v>2733</v>
      </c>
      <c r="D110" s="63">
        <v>0.01</v>
      </c>
      <c r="E110" s="63" t="s">
        <v>586</v>
      </c>
      <c r="F110" s="63">
        <v>10.3</v>
      </c>
      <c r="G110" s="63">
        <v>12.01</v>
      </c>
      <c r="H110" s="63">
        <v>12.923</v>
      </c>
      <c r="I110" s="63">
        <v>12.923</v>
      </c>
      <c r="L110" s="5">
        <f t="shared" si="7"/>
        <v>0.01</v>
      </c>
      <c r="M110" s="5" t="str">
        <f t="shared" si="8"/>
        <v>-</v>
      </c>
      <c r="N110" s="5">
        <f t="shared" si="9"/>
        <v>10.3</v>
      </c>
      <c r="O110" s="5">
        <f t="shared" si="10"/>
        <v>12.01</v>
      </c>
      <c r="P110" s="5">
        <f t="shared" si="11"/>
        <v>12.923</v>
      </c>
      <c r="Q110" s="5">
        <f t="shared" si="12"/>
        <v>12.923</v>
      </c>
    </row>
    <row r="111" spans="2:17" hidden="1" outlineLevel="1" x14ac:dyDescent="0.25">
      <c r="B111" s="5" t="s">
        <v>378</v>
      </c>
      <c r="C111" s="63">
        <v>3053</v>
      </c>
      <c r="D111" s="63">
        <v>0.2</v>
      </c>
      <c r="E111" s="63">
        <v>9.0069999999999997</v>
      </c>
      <c r="F111" s="63">
        <v>11.009</v>
      </c>
      <c r="G111" s="63">
        <v>12.906000000000001</v>
      </c>
      <c r="H111" s="63">
        <v>12.685</v>
      </c>
      <c r="I111" s="63">
        <v>12.906000000000001</v>
      </c>
      <c r="L111" s="5">
        <f t="shared" si="7"/>
        <v>0.2</v>
      </c>
      <c r="M111" s="5">
        <f t="shared" si="8"/>
        <v>9.0069999999999997</v>
      </c>
      <c r="N111" s="5">
        <f t="shared" si="9"/>
        <v>11.009</v>
      </c>
      <c r="O111" s="5">
        <f t="shared" si="10"/>
        <v>12.906000000000001</v>
      </c>
      <c r="P111" s="5">
        <f t="shared" si="11"/>
        <v>12.685</v>
      </c>
      <c r="Q111" s="5">
        <f t="shared" si="12"/>
        <v>12.906000000000001</v>
      </c>
    </row>
    <row r="112" spans="2:17" hidden="1" outlineLevel="1" x14ac:dyDescent="0.25">
      <c r="B112" s="5" t="s">
        <v>85</v>
      </c>
      <c r="C112" s="63">
        <v>654</v>
      </c>
      <c r="D112" s="63">
        <v>0.01</v>
      </c>
      <c r="E112" s="63" t="s">
        <v>586</v>
      </c>
      <c r="F112" s="63" t="s">
        <v>586</v>
      </c>
      <c r="G112" s="63">
        <v>12.506</v>
      </c>
      <c r="H112" s="63">
        <v>12.904999999999999</v>
      </c>
      <c r="I112" s="63">
        <v>12.904999999999999</v>
      </c>
      <c r="L112" s="5">
        <f t="shared" si="7"/>
        <v>0.01</v>
      </c>
      <c r="M112" s="5" t="str">
        <f t="shared" si="8"/>
        <v>-</v>
      </c>
      <c r="N112" s="5" t="str">
        <f t="shared" si="9"/>
        <v>-</v>
      </c>
      <c r="O112" s="5">
        <f t="shared" si="10"/>
        <v>12.506</v>
      </c>
      <c r="P112" s="5">
        <f t="shared" si="11"/>
        <v>12.904999999999999</v>
      </c>
      <c r="Q112" s="5">
        <f t="shared" si="12"/>
        <v>12.904999999999999</v>
      </c>
    </row>
    <row r="113" spans="2:17" hidden="1" outlineLevel="1" x14ac:dyDescent="0.25">
      <c r="B113" s="5" t="s">
        <v>257</v>
      </c>
      <c r="C113" s="63">
        <v>312</v>
      </c>
      <c r="D113" s="63" t="s">
        <v>586</v>
      </c>
      <c r="E113" s="63" t="s">
        <v>586</v>
      </c>
      <c r="F113" s="63">
        <v>12.601000000000001</v>
      </c>
      <c r="G113" s="63">
        <v>12.9</v>
      </c>
      <c r="H113" s="63">
        <v>12.901</v>
      </c>
      <c r="I113" s="63">
        <v>12.901</v>
      </c>
      <c r="L113" s="5" t="str">
        <f t="shared" si="7"/>
        <v>-</v>
      </c>
      <c r="M113" s="5" t="str">
        <f t="shared" si="8"/>
        <v>-</v>
      </c>
      <c r="N113" s="5">
        <f t="shared" si="9"/>
        <v>12.601000000000001</v>
      </c>
      <c r="O113" s="5">
        <f t="shared" si="10"/>
        <v>12.9</v>
      </c>
      <c r="P113" s="5">
        <f t="shared" si="11"/>
        <v>12.901</v>
      </c>
      <c r="Q113" s="5">
        <f t="shared" si="12"/>
        <v>12.901</v>
      </c>
    </row>
    <row r="114" spans="2:17" hidden="1" outlineLevel="1" x14ac:dyDescent="0.25">
      <c r="B114" s="5" t="s">
        <v>362</v>
      </c>
      <c r="C114" s="63">
        <v>2053</v>
      </c>
      <c r="D114" s="63" t="s">
        <v>586</v>
      </c>
      <c r="E114" s="63" t="s">
        <v>586</v>
      </c>
      <c r="F114" s="63" t="s">
        <v>586</v>
      </c>
      <c r="G114" s="63">
        <v>11.502000000000001</v>
      </c>
      <c r="H114" s="63">
        <v>12.879</v>
      </c>
      <c r="I114" s="63">
        <v>12.879</v>
      </c>
      <c r="L114" s="5" t="str">
        <f t="shared" si="7"/>
        <v>-</v>
      </c>
      <c r="M114" s="5" t="str">
        <f t="shared" si="8"/>
        <v>-</v>
      </c>
      <c r="N114" s="5" t="str">
        <f t="shared" si="9"/>
        <v>-</v>
      </c>
      <c r="O114" s="5">
        <f t="shared" si="10"/>
        <v>11.502000000000001</v>
      </c>
      <c r="P114" s="5">
        <f t="shared" si="11"/>
        <v>12.879</v>
      </c>
      <c r="Q114" s="5">
        <f t="shared" si="12"/>
        <v>12.879</v>
      </c>
    </row>
    <row r="115" spans="2:17" hidden="1" outlineLevel="1" x14ac:dyDescent="0.25">
      <c r="B115" s="5" t="s">
        <v>87</v>
      </c>
      <c r="C115" s="63">
        <v>3068</v>
      </c>
      <c r="D115" s="63">
        <v>0.151</v>
      </c>
      <c r="E115" s="63">
        <v>4.0039999999999996</v>
      </c>
      <c r="F115" s="63">
        <v>11.31</v>
      </c>
      <c r="G115" s="63">
        <v>11.803000000000001</v>
      </c>
      <c r="H115" s="63">
        <v>12.877000000000001</v>
      </c>
      <c r="I115" s="63">
        <v>12.877000000000001</v>
      </c>
      <c r="L115" s="5">
        <f t="shared" si="7"/>
        <v>0.151</v>
      </c>
      <c r="M115" s="5">
        <f t="shared" si="8"/>
        <v>4.0039999999999996</v>
      </c>
      <c r="N115" s="5">
        <f t="shared" si="9"/>
        <v>11.31</v>
      </c>
      <c r="O115" s="5">
        <f t="shared" si="10"/>
        <v>11.803000000000001</v>
      </c>
      <c r="P115" s="5">
        <f t="shared" si="11"/>
        <v>12.877000000000001</v>
      </c>
      <c r="Q115" s="5">
        <f t="shared" si="12"/>
        <v>12.877000000000001</v>
      </c>
    </row>
    <row r="116" spans="2:17" hidden="1" outlineLevel="1" x14ac:dyDescent="0.25">
      <c r="B116" s="5" t="s">
        <v>768</v>
      </c>
      <c r="C116" s="63">
        <v>77</v>
      </c>
      <c r="D116" s="63">
        <v>0.01</v>
      </c>
      <c r="E116" s="63">
        <v>11.138</v>
      </c>
      <c r="F116" s="63">
        <v>12.111000000000001</v>
      </c>
      <c r="G116" s="63">
        <v>12.602</v>
      </c>
      <c r="H116" s="63">
        <v>12.853</v>
      </c>
      <c r="I116" s="63">
        <v>12.853</v>
      </c>
      <c r="L116" s="5">
        <f t="shared" si="7"/>
        <v>0.01</v>
      </c>
      <c r="M116" s="5">
        <f t="shared" si="8"/>
        <v>11.138</v>
      </c>
      <c r="N116" s="5">
        <f t="shared" si="9"/>
        <v>12.111000000000001</v>
      </c>
      <c r="O116" s="5">
        <f t="shared" si="10"/>
        <v>12.602</v>
      </c>
      <c r="P116" s="5">
        <f t="shared" si="11"/>
        <v>12.853</v>
      </c>
      <c r="Q116" s="5">
        <f t="shared" si="12"/>
        <v>12.853</v>
      </c>
    </row>
    <row r="117" spans="2:17" hidden="1" outlineLevel="1" x14ac:dyDescent="0.25">
      <c r="B117" s="5" t="s">
        <v>321</v>
      </c>
      <c r="C117" s="63">
        <v>2269</v>
      </c>
      <c r="D117" s="63">
        <v>0.1</v>
      </c>
      <c r="E117" s="63">
        <v>10</v>
      </c>
      <c r="F117" s="63">
        <v>10.55</v>
      </c>
      <c r="G117" s="63">
        <v>12.816000000000001</v>
      </c>
      <c r="H117" s="63">
        <v>11.75</v>
      </c>
      <c r="I117" s="63">
        <v>12.816000000000001</v>
      </c>
      <c r="L117" s="5">
        <f t="shared" si="7"/>
        <v>0.1</v>
      </c>
      <c r="M117" s="5">
        <f t="shared" si="8"/>
        <v>10</v>
      </c>
      <c r="N117" s="5">
        <f t="shared" si="9"/>
        <v>10.55</v>
      </c>
      <c r="O117" s="5">
        <f t="shared" si="10"/>
        <v>12.816000000000001</v>
      </c>
      <c r="P117" s="5">
        <f t="shared" si="11"/>
        <v>11.75</v>
      </c>
      <c r="Q117" s="5">
        <f t="shared" si="12"/>
        <v>12.816000000000001</v>
      </c>
    </row>
    <row r="118" spans="2:17" hidden="1" outlineLevel="1" x14ac:dyDescent="0.25">
      <c r="B118" s="5" t="s">
        <v>274</v>
      </c>
      <c r="C118" s="63">
        <v>760</v>
      </c>
      <c r="D118" s="63">
        <v>6.0430000000000001</v>
      </c>
      <c r="E118" s="63">
        <v>7.0330000000000004</v>
      </c>
      <c r="F118" s="63">
        <v>7.0819999999999999</v>
      </c>
      <c r="G118" s="63">
        <v>11.891999999999999</v>
      </c>
      <c r="H118" s="63">
        <v>12.808999999999999</v>
      </c>
      <c r="I118" s="63">
        <v>12.808999999999999</v>
      </c>
      <c r="L118" s="5">
        <f t="shared" si="7"/>
        <v>6.0430000000000001</v>
      </c>
      <c r="M118" s="5">
        <f t="shared" si="8"/>
        <v>7.0330000000000004</v>
      </c>
      <c r="N118" s="5">
        <f t="shared" si="9"/>
        <v>7.0819999999999999</v>
      </c>
      <c r="O118" s="5">
        <f t="shared" si="10"/>
        <v>11.891999999999999</v>
      </c>
      <c r="P118" s="5">
        <f t="shared" si="11"/>
        <v>12.808999999999999</v>
      </c>
      <c r="Q118" s="5">
        <f t="shared" si="12"/>
        <v>12.808999999999999</v>
      </c>
    </row>
    <row r="119" spans="2:17" hidden="1" outlineLevel="1" x14ac:dyDescent="0.25">
      <c r="B119" s="5" t="s">
        <v>95</v>
      </c>
      <c r="C119" s="63">
        <v>2551</v>
      </c>
      <c r="D119" s="63">
        <v>6</v>
      </c>
      <c r="E119" s="63">
        <v>10.505000000000001</v>
      </c>
      <c r="F119" s="63">
        <v>9.2509999999999994</v>
      </c>
      <c r="G119" s="63">
        <v>12.003</v>
      </c>
      <c r="H119" s="63">
        <v>12.807</v>
      </c>
      <c r="I119" s="63">
        <v>12.807</v>
      </c>
      <c r="L119" s="5">
        <f t="shared" si="7"/>
        <v>6</v>
      </c>
      <c r="M119" s="5">
        <f t="shared" si="8"/>
        <v>10.505000000000001</v>
      </c>
      <c r="N119" s="5">
        <f t="shared" si="9"/>
        <v>9.2509999999999994</v>
      </c>
      <c r="O119" s="5">
        <f t="shared" si="10"/>
        <v>12.003</v>
      </c>
      <c r="P119" s="5">
        <f t="shared" si="11"/>
        <v>12.807</v>
      </c>
      <c r="Q119" s="5">
        <f t="shared" si="12"/>
        <v>12.807</v>
      </c>
    </row>
    <row r="120" spans="2:17" hidden="1" outlineLevel="1" x14ac:dyDescent="0.25">
      <c r="B120" s="5" t="s">
        <v>91</v>
      </c>
      <c r="C120" s="63">
        <v>3434</v>
      </c>
      <c r="D120" s="63" t="s">
        <v>586</v>
      </c>
      <c r="E120" s="63">
        <v>10.606</v>
      </c>
      <c r="F120" s="63" t="s">
        <v>586</v>
      </c>
      <c r="G120" s="63">
        <v>12</v>
      </c>
      <c r="H120" s="63">
        <v>12.803000000000001</v>
      </c>
      <c r="I120" s="63">
        <v>12.803000000000001</v>
      </c>
      <c r="L120" s="5" t="str">
        <f t="shared" si="7"/>
        <v>-</v>
      </c>
      <c r="M120" s="5">
        <f t="shared" si="8"/>
        <v>10.606</v>
      </c>
      <c r="N120" s="5" t="str">
        <f t="shared" si="9"/>
        <v>-</v>
      </c>
      <c r="O120" s="5">
        <f t="shared" si="10"/>
        <v>12</v>
      </c>
      <c r="P120" s="5">
        <f t="shared" si="11"/>
        <v>12.803000000000001</v>
      </c>
      <c r="Q120" s="5">
        <f t="shared" si="12"/>
        <v>12.803000000000001</v>
      </c>
    </row>
    <row r="121" spans="2:17" hidden="1" outlineLevel="1" x14ac:dyDescent="0.25">
      <c r="B121" s="5" t="s">
        <v>228</v>
      </c>
      <c r="C121" s="63">
        <v>1671</v>
      </c>
      <c r="D121" s="63" t="s">
        <v>586</v>
      </c>
      <c r="E121" s="63">
        <v>11</v>
      </c>
      <c r="F121" s="63">
        <v>10.5</v>
      </c>
      <c r="G121" s="63">
        <v>11.8</v>
      </c>
      <c r="H121" s="63">
        <v>12.8</v>
      </c>
      <c r="I121" s="63">
        <v>12.8</v>
      </c>
      <c r="L121" s="5" t="str">
        <f t="shared" si="7"/>
        <v>-</v>
      </c>
      <c r="M121" s="5">
        <f t="shared" si="8"/>
        <v>11</v>
      </c>
      <c r="N121" s="5">
        <f t="shared" si="9"/>
        <v>10.5</v>
      </c>
      <c r="O121" s="5">
        <f t="shared" si="10"/>
        <v>11.8</v>
      </c>
      <c r="P121" s="5">
        <f t="shared" si="11"/>
        <v>12.8</v>
      </c>
      <c r="Q121" s="5">
        <f t="shared" si="12"/>
        <v>12.8</v>
      </c>
    </row>
    <row r="122" spans="2:17" hidden="1" outlineLevel="1" x14ac:dyDescent="0.25">
      <c r="B122" s="5" t="s">
        <v>234</v>
      </c>
      <c r="C122" s="63">
        <v>992</v>
      </c>
      <c r="D122" s="63">
        <v>0.1</v>
      </c>
      <c r="E122" s="63">
        <v>10</v>
      </c>
      <c r="F122" s="63">
        <v>11.4</v>
      </c>
      <c r="G122" s="63">
        <v>12.5</v>
      </c>
      <c r="H122" s="63">
        <v>12.8</v>
      </c>
      <c r="I122" s="63">
        <v>12.8</v>
      </c>
      <c r="L122" s="5">
        <f t="shared" si="7"/>
        <v>0.1</v>
      </c>
      <c r="M122" s="5">
        <f t="shared" si="8"/>
        <v>10</v>
      </c>
      <c r="N122" s="5">
        <f t="shared" si="9"/>
        <v>11.4</v>
      </c>
      <c r="O122" s="5">
        <f t="shared" si="10"/>
        <v>12.5</v>
      </c>
      <c r="P122" s="5">
        <f t="shared" si="11"/>
        <v>12.8</v>
      </c>
      <c r="Q122" s="5">
        <f t="shared" si="12"/>
        <v>12.8</v>
      </c>
    </row>
    <row r="123" spans="2:17" hidden="1" outlineLevel="1" x14ac:dyDescent="0.25">
      <c r="B123" s="5" t="s">
        <v>804</v>
      </c>
      <c r="C123" s="63">
        <v>2632</v>
      </c>
      <c r="D123" s="63">
        <v>5.0949999999999998</v>
      </c>
      <c r="E123" s="63">
        <v>6.0019999999999998</v>
      </c>
      <c r="F123" s="63">
        <v>8.0760000000000005</v>
      </c>
      <c r="G123" s="63">
        <v>10</v>
      </c>
      <c r="H123" s="63">
        <v>12.8</v>
      </c>
      <c r="I123" s="63">
        <v>12.8</v>
      </c>
      <c r="L123" s="5">
        <f t="shared" si="7"/>
        <v>5.0949999999999998</v>
      </c>
      <c r="M123" s="5">
        <f t="shared" si="8"/>
        <v>6.0019999999999998</v>
      </c>
      <c r="N123" s="5">
        <f t="shared" si="9"/>
        <v>8.0760000000000005</v>
      </c>
      <c r="O123" s="5">
        <f t="shared" si="10"/>
        <v>10</v>
      </c>
      <c r="P123" s="5">
        <f t="shared" si="11"/>
        <v>12.8</v>
      </c>
      <c r="Q123" s="5">
        <f t="shared" si="12"/>
        <v>12.8</v>
      </c>
    </row>
    <row r="124" spans="2:17" hidden="1" outlineLevel="1" x14ac:dyDescent="0.25">
      <c r="B124" s="5" t="s">
        <v>88</v>
      </c>
      <c r="C124" s="63">
        <v>2055</v>
      </c>
      <c r="D124" s="63" t="s">
        <v>586</v>
      </c>
      <c r="E124" s="63">
        <v>8.5079999999999991</v>
      </c>
      <c r="F124" s="63">
        <v>11.755000000000001</v>
      </c>
      <c r="G124" s="63">
        <v>12.771000000000001</v>
      </c>
      <c r="H124" s="63">
        <v>12.707000000000001</v>
      </c>
      <c r="I124" s="63">
        <v>12.771000000000001</v>
      </c>
      <c r="L124" s="5" t="str">
        <f t="shared" si="7"/>
        <v>-</v>
      </c>
      <c r="M124" s="5">
        <f t="shared" si="8"/>
        <v>8.5079999999999991</v>
      </c>
      <c r="N124" s="5">
        <f t="shared" si="9"/>
        <v>11.755000000000001</v>
      </c>
      <c r="O124" s="5">
        <f t="shared" si="10"/>
        <v>12.771000000000001</v>
      </c>
      <c r="P124" s="5">
        <f t="shared" si="11"/>
        <v>12.707000000000001</v>
      </c>
      <c r="Q124" s="5">
        <f t="shared" si="12"/>
        <v>12.771000000000001</v>
      </c>
    </row>
    <row r="125" spans="2:17" hidden="1" outlineLevel="1" x14ac:dyDescent="0.25">
      <c r="B125" s="5" t="s">
        <v>41</v>
      </c>
      <c r="C125" s="63">
        <v>3408</v>
      </c>
      <c r="D125" s="63" t="s">
        <v>586</v>
      </c>
      <c r="E125" s="63" t="s">
        <v>586</v>
      </c>
      <c r="F125" s="63" t="s">
        <v>586</v>
      </c>
      <c r="G125" s="63">
        <v>12.766</v>
      </c>
      <c r="H125" s="63">
        <v>12.718</v>
      </c>
      <c r="I125" s="63">
        <v>12.766</v>
      </c>
      <c r="L125" s="5" t="str">
        <f t="shared" si="7"/>
        <v>-</v>
      </c>
      <c r="M125" s="5" t="str">
        <f t="shared" si="8"/>
        <v>-</v>
      </c>
      <c r="N125" s="5" t="str">
        <f t="shared" si="9"/>
        <v>-</v>
      </c>
      <c r="O125" s="5">
        <f t="shared" si="10"/>
        <v>12.766</v>
      </c>
      <c r="P125" s="5">
        <f t="shared" si="11"/>
        <v>12.718</v>
      </c>
      <c r="Q125" s="5">
        <f t="shared" si="12"/>
        <v>12.766</v>
      </c>
    </row>
    <row r="126" spans="2:17" hidden="1" outlineLevel="1" x14ac:dyDescent="0.25">
      <c r="B126" s="5" t="s">
        <v>107</v>
      </c>
      <c r="C126" s="63">
        <v>3269</v>
      </c>
      <c r="D126" s="63">
        <v>3.4390000000000001</v>
      </c>
      <c r="E126" s="63">
        <v>3.004</v>
      </c>
      <c r="F126" s="63">
        <v>8.0640000000000001</v>
      </c>
      <c r="G126" s="63">
        <v>9.8529999999999998</v>
      </c>
      <c r="H126" s="63">
        <v>12.765000000000001</v>
      </c>
      <c r="I126" s="63">
        <v>12.765000000000001</v>
      </c>
      <c r="L126" s="5">
        <f t="shared" si="7"/>
        <v>3.4390000000000001</v>
      </c>
      <c r="M126" s="5">
        <f t="shared" si="8"/>
        <v>3.004</v>
      </c>
      <c r="N126" s="5">
        <f t="shared" si="9"/>
        <v>8.0640000000000001</v>
      </c>
      <c r="O126" s="5">
        <f t="shared" si="10"/>
        <v>9.8529999999999998</v>
      </c>
      <c r="P126" s="5">
        <f t="shared" si="11"/>
        <v>12.765000000000001</v>
      </c>
      <c r="Q126" s="5">
        <f t="shared" si="12"/>
        <v>12.765000000000001</v>
      </c>
    </row>
    <row r="127" spans="2:17" hidden="1" outlineLevel="1" x14ac:dyDescent="0.25">
      <c r="B127" s="5" t="s">
        <v>603</v>
      </c>
      <c r="C127" s="63">
        <v>3398</v>
      </c>
      <c r="D127" s="63" t="s">
        <v>586</v>
      </c>
      <c r="E127" s="63" t="s">
        <v>586</v>
      </c>
      <c r="F127" s="63" t="s">
        <v>586</v>
      </c>
      <c r="G127" s="63">
        <v>12.561</v>
      </c>
      <c r="H127" s="63">
        <v>12.763999999999999</v>
      </c>
      <c r="I127" s="63">
        <v>12.763999999999999</v>
      </c>
      <c r="L127" s="5" t="str">
        <f t="shared" si="7"/>
        <v>-</v>
      </c>
      <c r="M127" s="5" t="str">
        <f t="shared" si="8"/>
        <v>-</v>
      </c>
      <c r="N127" s="5" t="str">
        <f t="shared" si="9"/>
        <v>-</v>
      </c>
      <c r="O127" s="5">
        <f t="shared" si="10"/>
        <v>12.561</v>
      </c>
      <c r="P127" s="5">
        <f t="shared" si="11"/>
        <v>12.763999999999999</v>
      </c>
      <c r="Q127" s="5">
        <f t="shared" si="12"/>
        <v>12.763999999999999</v>
      </c>
    </row>
    <row r="128" spans="2:17" hidden="1" outlineLevel="1" x14ac:dyDescent="0.25">
      <c r="B128" s="5" t="s">
        <v>79</v>
      </c>
      <c r="C128" s="63">
        <v>600</v>
      </c>
      <c r="D128" s="63" t="s">
        <v>586</v>
      </c>
      <c r="E128" s="63">
        <v>7.7590000000000003</v>
      </c>
      <c r="F128" s="63">
        <v>10.759</v>
      </c>
      <c r="G128" s="63">
        <v>11.505000000000001</v>
      </c>
      <c r="H128" s="63">
        <v>12.762</v>
      </c>
      <c r="I128" s="63">
        <v>12.762</v>
      </c>
      <c r="L128" s="5" t="str">
        <f t="shared" si="7"/>
        <v>-</v>
      </c>
      <c r="M128" s="5">
        <f t="shared" si="8"/>
        <v>7.7590000000000003</v>
      </c>
      <c r="N128" s="5">
        <f t="shared" si="9"/>
        <v>10.759</v>
      </c>
      <c r="O128" s="5">
        <f t="shared" si="10"/>
        <v>11.505000000000001</v>
      </c>
      <c r="P128" s="5">
        <f t="shared" si="11"/>
        <v>12.762</v>
      </c>
      <c r="Q128" s="5">
        <f t="shared" si="12"/>
        <v>12.762</v>
      </c>
    </row>
    <row r="129" spans="2:17" hidden="1" outlineLevel="1" x14ac:dyDescent="0.25">
      <c r="B129" s="5" t="s">
        <v>310</v>
      </c>
      <c r="C129" s="63">
        <v>3251</v>
      </c>
      <c r="D129" s="63">
        <v>6.2039999999999997</v>
      </c>
      <c r="E129" s="63">
        <v>11.3</v>
      </c>
      <c r="F129" s="63">
        <v>12.760999999999999</v>
      </c>
      <c r="G129" s="63">
        <v>12.754</v>
      </c>
      <c r="H129" s="63">
        <v>12.752000000000001</v>
      </c>
      <c r="I129" s="63">
        <v>12.760999999999999</v>
      </c>
      <c r="L129" s="5">
        <f t="shared" si="7"/>
        <v>6.2039999999999997</v>
      </c>
      <c r="M129" s="5">
        <f t="shared" si="8"/>
        <v>11.3</v>
      </c>
      <c r="N129" s="5">
        <f t="shared" si="9"/>
        <v>12.760999999999999</v>
      </c>
      <c r="O129" s="5">
        <f t="shared" si="10"/>
        <v>12.754</v>
      </c>
      <c r="P129" s="5">
        <f t="shared" si="11"/>
        <v>12.752000000000001</v>
      </c>
      <c r="Q129" s="5">
        <f t="shared" si="12"/>
        <v>12.760999999999999</v>
      </c>
    </row>
    <row r="130" spans="2:17" hidden="1" outlineLevel="1" x14ac:dyDescent="0.25">
      <c r="B130" s="5" t="s">
        <v>174</v>
      </c>
      <c r="C130" s="63">
        <v>2767</v>
      </c>
      <c r="D130" s="63">
        <v>0.1</v>
      </c>
      <c r="E130" s="63">
        <v>5.0030000000000001</v>
      </c>
      <c r="F130" s="63">
        <v>12.506</v>
      </c>
      <c r="G130" s="63">
        <v>12.756</v>
      </c>
      <c r="H130" s="63">
        <v>11.803000000000001</v>
      </c>
      <c r="I130" s="63">
        <v>12.756</v>
      </c>
      <c r="L130" s="5">
        <f t="shared" si="7"/>
        <v>0.1</v>
      </c>
      <c r="M130" s="5">
        <f t="shared" si="8"/>
        <v>5.0030000000000001</v>
      </c>
      <c r="N130" s="5">
        <f t="shared" si="9"/>
        <v>12.506</v>
      </c>
      <c r="O130" s="5">
        <f t="shared" si="10"/>
        <v>12.756</v>
      </c>
      <c r="P130" s="5">
        <f t="shared" si="11"/>
        <v>11.803000000000001</v>
      </c>
      <c r="Q130" s="5">
        <f t="shared" si="12"/>
        <v>12.756</v>
      </c>
    </row>
    <row r="131" spans="2:17" hidden="1" outlineLevel="1" x14ac:dyDescent="0.25">
      <c r="B131" s="5" t="s">
        <v>108</v>
      </c>
      <c r="C131" s="63">
        <v>2312</v>
      </c>
      <c r="D131" s="63">
        <v>0.1</v>
      </c>
      <c r="E131" s="63">
        <v>11</v>
      </c>
      <c r="F131" s="63">
        <v>10.9</v>
      </c>
      <c r="G131" s="63">
        <v>11</v>
      </c>
      <c r="H131" s="63">
        <v>12.746</v>
      </c>
      <c r="I131" s="63">
        <v>12.746</v>
      </c>
      <c r="L131" s="5">
        <f t="shared" si="7"/>
        <v>0.1</v>
      </c>
      <c r="M131" s="5">
        <f t="shared" si="8"/>
        <v>11</v>
      </c>
      <c r="N131" s="5">
        <f t="shared" si="9"/>
        <v>10.9</v>
      </c>
      <c r="O131" s="5">
        <f t="shared" si="10"/>
        <v>11</v>
      </c>
      <c r="P131" s="5">
        <f t="shared" si="11"/>
        <v>12.746</v>
      </c>
      <c r="Q131" s="5">
        <f t="shared" si="12"/>
        <v>12.746</v>
      </c>
    </row>
    <row r="132" spans="2:17" hidden="1" outlineLevel="1" x14ac:dyDescent="0.25">
      <c r="B132" s="5" t="s">
        <v>125</v>
      </c>
      <c r="C132" s="63">
        <v>2807</v>
      </c>
      <c r="D132" s="63">
        <v>7.2309999999999999</v>
      </c>
      <c r="E132" s="63">
        <v>10.859</v>
      </c>
      <c r="F132" s="63">
        <v>11.01</v>
      </c>
      <c r="G132" s="63">
        <v>12.743</v>
      </c>
      <c r="H132" s="63">
        <v>11.516</v>
      </c>
      <c r="I132" s="63">
        <v>12.743</v>
      </c>
      <c r="L132" s="5">
        <f t="shared" si="7"/>
        <v>7.2309999999999999</v>
      </c>
      <c r="M132" s="5">
        <f t="shared" si="8"/>
        <v>10.859</v>
      </c>
      <c r="N132" s="5">
        <f t="shared" si="9"/>
        <v>11.01</v>
      </c>
      <c r="O132" s="5">
        <f t="shared" si="10"/>
        <v>12.743</v>
      </c>
      <c r="P132" s="5">
        <f t="shared" si="11"/>
        <v>11.516</v>
      </c>
      <c r="Q132" s="5">
        <f t="shared" si="12"/>
        <v>12.743</v>
      </c>
    </row>
    <row r="133" spans="2:17" hidden="1" outlineLevel="1" x14ac:dyDescent="0.25">
      <c r="B133" s="5" t="s">
        <v>43</v>
      </c>
      <c r="C133" s="63">
        <v>3058</v>
      </c>
      <c r="D133" s="63">
        <v>7.2690000000000001</v>
      </c>
      <c r="E133" s="63">
        <v>11.2</v>
      </c>
      <c r="F133" s="63">
        <v>10.807</v>
      </c>
      <c r="G133" s="63">
        <v>11.563000000000001</v>
      </c>
      <c r="H133" s="63">
        <v>12.742000000000001</v>
      </c>
      <c r="I133" s="63">
        <v>12.742000000000001</v>
      </c>
      <c r="L133" s="5">
        <f t="shared" si="7"/>
        <v>7.2690000000000001</v>
      </c>
      <c r="M133" s="5">
        <f t="shared" si="8"/>
        <v>11.2</v>
      </c>
      <c r="N133" s="5">
        <f t="shared" si="9"/>
        <v>10.807</v>
      </c>
      <c r="O133" s="5">
        <f t="shared" si="10"/>
        <v>11.563000000000001</v>
      </c>
      <c r="P133" s="5">
        <f t="shared" si="11"/>
        <v>12.742000000000001</v>
      </c>
      <c r="Q133" s="5">
        <f t="shared" si="12"/>
        <v>12.742000000000001</v>
      </c>
    </row>
    <row r="134" spans="2:17" hidden="1" outlineLevel="1" x14ac:dyDescent="0.25">
      <c r="B134" s="5" t="s">
        <v>103</v>
      </c>
      <c r="C134" s="63">
        <v>481</v>
      </c>
      <c r="D134" s="63" t="s">
        <v>586</v>
      </c>
      <c r="E134" s="63">
        <v>10.996</v>
      </c>
      <c r="F134" s="63">
        <v>11.978</v>
      </c>
      <c r="G134" s="63">
        <v>12.718999999999999</v>
      </c>
      <c r="H134" s="63">
        <v>12.718</v>
      </c>
      <c r="I134" s="63">
        <v>12.718999999999999</v>
      </c>
      <c r="L134" s="5" t="str">
        <f t="shared" si="7"/>
        <v>-</v>
      </c>
      <c r="M134" s="5">
        <f t="shared" si="8"/>
        <v>10.996</v>
      </c>
      <c r="N134" s="5">
        <f t="shared" si="9"/>
        <v>11.978</v>
      </c>
      <c r="O134" s="5">
        <f t="shared" si="10"/>
        <v>12.718999999999999</v>
      </c>
      <c r="P134" s="5">
        <f t="shared" si="11"/>
        <v>12.718</v>
      </c>
      <c r="Q134" s="5">
        <f t="shared" si="12"/>
        <v>12.718999999999999</v>
      </c>
    </row>
    <row r="135" spans="2:17" hidden="1" outlineLevel="1" x14ac:dyDescent="0.25">
      <c r="B135" s="5" t="s">
        <v>83</v>
      </c>
      <c r="C135" s="63">
        <v>1968</v>
      </c>
      <c r="D135" s="63">
        <v>5.117</v>
      </c>
      <c r="E135" s="63">
        <v>8.3940000000000001</v>
      </c>
      <c r="F135" s="63">
        <v>11.468999999999999</v>
      </c>
      <c r="G135" s="63">
        <v>11.971</v>
      </c>
      <c r="H135" s="63">
        <v>12.717000000000001</v>
      </c>
      <c r="I135" s="63">
        <v>12.717000000000001</v>
      </c>
      <c r="L135" s="5">
        <f t="shared" si="7"/>
        <v>5.117</v>
      </c>
      <c r="M135" s="5">
        <f t="shared" si="8"/>
        <v>8.3940000000000001</v>
      </c>
      <c r="N135" s="5">
        <f t="shared" si="9"/>
        <v>11.468999999999999</v>
      </c>
      <c r="O135" s="5">
        <f t="shared" si="10"/>
        <v>11.971</v>
      </c>
      <c r="P135" s="5">
        <f t="shared" si="11"/>
        <v>12.717000000000001</v>
      </c>
      <c r="Q135" s="5">
        <f t="shared" si="12"/>
        <v>12.717000000000001</v>
      </c>
    </row>
    <row r="136" spans="2:17" hidden="1" outlineLevel="1" x14ac:dyDescent="0.25">
      <c r="B136" s="5" t="s">
        <v>416</v>
      </c>
      <c r="C136" s="63">
        <v>2881</v>
      </c>
      <c r="D136" s="63" t="s">
        <v>586</v>
      </c>
      <c r="E136" s="63" t="s">
        <v>586</v>
      </c>
      <c r="F136" s="63">
        <v>10.096</v>
      </c>
      <c r="G136" s="63">
        <v>11.259</v>
      </c>
      <c r="H136" s="63">
        <v>12.708</v>
      </c>
      <c r="I136" s="63">
        <v>12.708</v>
      </c>
      <c r="L136" s="5" t="str">
        <f t="shared" si="7"/>
        <v>-</v>
      </c>
      <c r="M136" s="5" t="str">
        <f t="shared" si="8"/>
        <v>-</v>
      </c>
      <c r="N136" s="5">
        <f t="shared" si="9"/>
        <v>10.096</v>
      </c>
      <c r="O136" s="5">
        <f t="shared" si="10"/>
        <v>11.259</v>
      </c>
      <c r="P136" s="5">
        <f t="shared" si="11"/>
        <v>12.708</v>
      </c>
      <c r="Q136" s="5">
        <f t="shared" si="12"/>
        <v>12.708</v>
      </c>
    </row>
    <row r="137" spans="2:17" hidden="1" outlineLevel="1" x14ac:dyDescent="0.25">
      <c r="B137" s="5" t="s">
        <v>134</v>
      </c>
      <c r="C137" s="63">
        <v>467</v>
      </c>
      <c r="D137" s="63" t="s">
        <v>586</v>
      </c>
      <c r="E137" s="63">
        <v>10.712</v>
      </c>
      <c r="F137" s="63">
        <v>11.21</v>
      </c>
      <c r="G137" s="63">
        <v>12.504</v>
      </c>
      <c r="H137" s="63">
        <v>12.702999999999999</v>
      </c>
      <c r="I137" s="63">
        <v>12.702999999999999</v>
      </c>
      <c r="L137" s="5" t="str">
        <f t="shared" si="7"/>
        <v>-</v>
      </c>
      <c r="M137" s="5">
        <f t="shared" si="8"/>
        <v>10.712</v>
      </c>
      <c r="N137" s="5">
        <f t="shared" si="9"/>
        <v>11.21</v>
      </c>
      <c r="O137" s="5">
        <f t="shared" si="10"/>
        <v>12.504</v>
      </c>
      <c r="P137" s="5">
        <f t="shared" si="11"/>
        <v>12.702999999999999</v>
      </c>
      <c r="Q137" s="5">
        <f t="shared" si="12"/>
        <v>12.702999999999999</v>
      </c>
    </row>
    <row r="138" spans="2:17" hidden="1" outlineLevel="1" x14ac:dyDescent="0.25">
      <c r="B138" s="5" t="s">
        <v>64</v>
      </c>
      <c r="C138" s="63">
        <v>1521</v>
      </c>
      <c r="D138" s="63">
        <v>7.5540000000000003</v>
      </c>
      <c r="E138" s="63">
        <v>10.314</v>
      </c>
      <c r="F138" s="63">
        <v>11.206</v>
      </c>
      <c r="G138" s="63">
        <v>12.7</v>
      </c>
      <c r="H138" s="63">
        <v>11.202999999999999</v>
      </c>
      <c r="I138" s="63">
        <v>12.7</v>
      </c>
      <c r="L138" s="5">
        <f t="shared" si="7"/>
        <v>7.5540000000000003</v>
      </c>
      <c r="M138" s="5">
        <f t="shared" si="8"/>
        <v>10.314</v>
      </c>
      <c r="N138" s="5">
        <f t="shared" si="9"/>
        <v>11.206</v>
      </c>
      <c r="O138" s="5">
        <f t="shared" si="10"/>
        <v>12.7</v>
      </c>
      <c r="P138" s="5">
        <f t="shared" si="11"/>
        <v>11.202999999999999</v>
      </c>
      <c r="Q138" s="5">
        <f t="shared" si="12"/>
        <v>12.7</v>
      </c>
    </row>
    <row r="139" spans="2:17" hidden="1" outlineLevel="1" x14ac:dyDescent="0.25">
      <c r="B139" s="5" t="s">
        <v>155</v>
      </c>
      <c r="C139" s="63">
        <v>2211</v>
      </c>
      <c r="D139" s="63">
        <v>4.5830000000000002</v>
      </c>
      <c r="E139" s="63">
        <v>10</v>
      </c>
      <c r="F139" s="63">
        <v>10.603</v>
      </c>
      <c r="G139" s="63">
        <v>11.302</v>
      </c>
      <c r="H139" s="63">
        <v>12.7</v>
      </c>
      <c r="I139" s="63">
        <v>12.7</v>
      </c>
      <c r="L139" s="5">
        <f t="shared" si="7"/>
        <v>4.5830000000000002</v>
      </c>
      <c r="M139" s="5">
        <f t="shared" si="8"/>
        <v>10</v>
      </c>
      <c r="N139" s="5">
        <f t="shared" si="9"/>
        <v>10.603</v>
      </c>
      <c r="O139" s="5">
        <f t="shared" si="10"/>
        <v>11.302</v>
      </c>
      <c r="P139" s="5">
        <f t="shared" si="11"/>
        <v>12.7</v>
      </c>
      <c r="Q139" s="5">
        <f t="shared" si="12"/>
        <v>12.7</v>
      </c>
    </row>
    <row r="140" spans="2:17" hidden="1" outlineLevel="1" x14ac:dyDescent="0.25">
      <c r="B140" s="5" t="s">
        <v>120</v>
      </c>
      <c r="C140" s="63">
        <v>3139</v>
      </c>
      <c r="D140" s="63">
        <v>2</v>
      </c>
      <c r="E140" s="63" t="s">
        <v>586</v>
      </c>
      <c r="F140" s="63" t="s">
        <v>586</v>
      </c>
      <c r="G140" s="63" t="s">
        <v>586</v>
      </c>
      <c r="H140" s="63">
        <v>12.7</v>
      </c>
      <c r="I140" s="63">
        <v>12.7</v>
      </c>
      <c r="L140" s="5">
        <f t="shared" si="7"/>
        <v>2</v>
      </c>
      <c r="M140" s="5" t="str">
        <f t="shared" si="8"/>
        <v>-</v>
      </c>
      <c r="N140" s="5" t="str">
        <f t="shared" si="9"/>
        <v>-</v>
      </c>
      <c r="O140" s="5" t="str">
        <f t="shared" si="10"/>
        <v>-</v>
      </c>
      <c r="P140" s="5">
        <f t="shared" si="11"/>
        <v>12.7</v>
      </c>
      <c r="Q140" s="5">
        <f t="shared" si="12"/>
        <v>12.7</v>
      </c>
    </row>
    <row r="141" spans="2:17" hidden="1" outlineLevel="1" x14ac:dyDescent="0.25">
      <c r="B141" s="5" t="s">
        <v>383</v>
      </c>
      <c r="C141" s="63">
        <v>777</v>
      </c>
      <c r="D141" s="63">
        <v>6.6970000000000001</v>
      </c>
      <c r="E141" s="63">
        <v>10</v>
      </c>
      <c r="F141" s="63">
        <v>10.25</v>
      </c>
      <c r="G141" s="63">
        <v>12.7</v>
      </c>
      <c r="H141" s="63">
        <v>8.6999999999999993</v>
      </c>
      <c r="I141" s="63">
        <v>12.7</v>
      </c>
      <c r="L141" s="5">
        <f t="shared" ref="L141:L204" si="13">IF(D141=0,"",D141)</f>
        <v>6.6970000000000001</v>
      </c>
      <c r="M141" s="5">
        <f t="shared" ref="M141:M204" si="14">IF(E141=0,"",E141)</f>
        <v>10</v>
      </c>
      <c r="N141" s="5">
        <f t="shared" ref="N141:N204" si="15">IF(F141=0,"",F141)</f>
        <v>10.25</v>
      </c>
      <c r="O141" s="5">
        <f t="shared" ref="O141:O204" si="16">IF(G141=0,"",G141)</f>
        <v>12.7</v>
      </c>
      <c r="P141" s="5">
        <f t="shared" ref="P141:P204" si="17">IF(H141=0,"",H141)</f>
        <v>8.6999999999999993</v>
      </c>
      <c r="Q141" s="5">
        <f t="shared" ref="Q141:Q204" si="18">IF(I141=0,"",I141)</f>
        <v>12.7</v>
      </c>
    </row>
    <row r="142" spans="2:17" hidden="1" outlineLevel="1" x14ac:dyDescent="0.25">
      <c r="B142" s="5" t="s">
        <v>380</v>
      </c>
      <c r="C142" s="63">
        <v>1276</v>
      </c>
      <c r="D142" s="63">
        <v>8.1999999999999993</v>
      </c>
      <c r="E142" s="63">
        <v>10</v>
      </c>
      <c r="F142" s="63">
        <v>10.5</v>
      </c>
      <c r="G142" s="63">
        <v>12.7</v>
      </c>
      <c r="H142" s="63">
        <v>9.35</v>
      </c>
      <c r="I142" s="63">
        <v>12.7</v>
      </c>
      <c r="L142" s="5">
        <f t="shared" si="13"/>
        <v>8.1999999999999993</v>
      </c>
      <c r="M142" s="5">
        <f t="shared" si="14"/>
        <v>10</v>
      </c>
      <c r="N142" s="5">
        <f t="shared" si="15"/>
        <v>10.5</v>
      </c>
      <c r="O142" s="5">
        <f t="shared" si="16"/>
        <v>12.7</v>
      </c>
      <c r="P142" s="5">
        <f t="shared" si="17"/>
        <v>9.35</v>
      </c>
      <c r="Q142" s="5">
        <f t="shared" si="18"/>
        <v>12.7</v>
      </c>
    </row>
    <row r="143" spans="2:17" hidden="1" outlineLevel="1" x14ac:dyDescent="0.25">
      <c r="B143" s="5" t="s">
        <v>130</v>
      </c>
      <c r="C143" s="63">
        <v>2304</v>
      </c>
      <c r="D143" s="63" t="s">
        <v>586</v>
      </c>
      <c r="E143" s="63" t="s">
        <v>586</v>
      </c>
      <c r="F143" s="63">
        <v>9</v>
      </c>
      <c r="G143" s="63">
        <v>12.5</v>
      </c>
      <c r="H143" s="63">
        <v>12.7</v>
      </c>
      <c r="I143" s="63">
        <v>12.7</v>
      </c>
      <c r="L143" s="5" t="str">
        <f t="shared" si="13"/>
        <v>-</v>
      </c>
      <c r="M143" s="5" t="str">
        <f t="shared" si="14"/>
        <v>-</v>
      </c>
      <c r="N143" s="5">
        <f t="shared" si="15"/>
        <v>9</v>
      </c>
      <c r="O143" s="5">
        <f t="shared" si="16"/>
        <v>12.5</v>
      </c>
      <c r="P143" s="5">
        <f t="shared" si="17"/>
        <v>12.7</v>
      </c>
      <c r="Q143" s="5">
        <f t="shared" si="18"/>
        <v>12.7</v>
      </c>
    </row>
    <row r="144" spans="2:17" hidden="1" outlineLevel="1" x14ac:dyDescent="0.25">
      <c r="B144" s="5" t="s">
        <v>400</v>
      </c>
      <c r="C144" s="63">
        <v>153</v>
      </c>
      <c r="D144" s="63">
        <v>1E-3</v>
      </c>
      <c r="E144" s="63">
        <v>6.4</v>
      </c>
      <c r="F144" s="63">
        <v>10.050000000000001</v>
      </c>
      <c r="G144" s="63">
        <v>12.7</v>
      </c>
      <c r="H144" s="63">
        <v>0.1</v>
      </c>
      <c r="I144" s="63">
        <v>12.7</v>
      </c>
      <c r="L144" s="5">
        <f t="shared" si="13"/>
        <v>1E-3</v>
      </c>
      <c r="M144" s="5">
        <f t="shared" si="14"/>
        <v>6.4</v>
      </c>
      <c r="N144" s="5">
        <f t="shared" si="15"/>
        <v>10.050000000000001</v>
      </c>
      <c r="O144" s="5">
        <f t="shared" si="16"/>
        <v>12.7</v>
      </c>
      <c r="P144" s="5">
        <f t="shared" si="17"/>
        <v>0.1</v>
      </c>
      <c r="Q144" s="5">
        <f t="shared" si="18"/>
        <v>12.7</v>
      </c>
    </row>
    <row r="145" spans="2:17" hidden="1" outlineLevel="1" x14ac:dyDescent="0.25">
      <c r="B145" s="5" t="s">
        <v>382</v>
      </c>
      <c r="C145" s="63">
        <v>1701</v>
      </c>
      <c r="D145" s="63">
        <v>6.6970000000000001</v>
      </c>
      <c r="E145" s="63">
        <v>10</v>
      </c>
      <c r="F145" s="63">
        <v>10.15</v>
      </c>
      <c r="G145" s="63">
        <v>12.7</v>
      </c>
      <c r="H145" s="63" t="s">
        <v>586</v>
      </c>
      <c r="I145" s="63">
        <v>12.7</v>
      </c>
      <c r="L145" s="5">
        <f t="shared" si="13"/>
        <v>6.6970000000000001</v>
      </c>
      <c r="M145" s="5">
        <f t="shared" si="14"/>
        <v>10</v>
      </c>
      <c r="N145" s="5">
        <f t="shared" si="15"/>
        <v>10.15</v>
      </c>
      <c r="O145" s="5">
        <f t="shared" si="16"/>
        <v>12.7</v>
      </c>
      <c r="P145" s="5" t="str">
        <f t="shared" si="17"/>
        <v>-</v>
      </c>
      <c r="Q145" s="5">
        <f t="shared" si="18"/>
        <v>12.7</v>
      </c>
    </row>
    <row r="146" spans="2:17" hidden="1" outlineLevel="1" x14ac:dyDescent="0.25">
      <c r="B146" s="5" t="s">
        <v>203</v>
      </c>
      <c r="C146" s="63">
        <v>2705</v>
      </c>
      <c r="D146" s="63">
        <v>7</v>
      </c>
      <c r="E146" s="63">
        <v>9.4090000000000007</v>
      </c>
      <c r="F146" s="63">
        <v>11.805999999999999</v>
      </c>
      <c r="G146" s="63">
        <v>11.805999999999999</v>
      </c>
      <c r="H146" s="63">
        <v>12.695</v>
      </c>
      <c r="I146" s="63">
        <v>12.695</v>
      </c>
      <c r="L146" s="5">
        <f t="shared" si="13"/>
        <v>7</v>
      </c>
      <c r="M146" s="5">
        <f t="shared" si="14"/>
        <v>9.4090000000000007</v>
      </c>
      <c r="N146" s="5">
        <f t="shared" si="15"/>
        <v>11.805999999999999</v>
      </c>
      <c r="O146" s="5">
        <f t="shared" si="16"/>
        <v>11.805999999999999</v>
      </c>
      <c r="P146" s="5">
        <f t="shared" si="17"/>
        <v>12.695</v>
      </c>
      <c r="Q146" s="5">
        <f t="shared" si="18"/>
        <v>12.695</v>
      </c>
    </row>
    <row r="147" spans="2:17" hidden="1" outlineLevel="1" x14ac:dyDescent="0.25">
      <c r="B147" s="5" t="s">
        <v>247</v>
      </c>
      <c r="C147" s="63">
        <v>1973</v>
      </c>
      <c r="D147" s="63" t="s">
        <v>586</v>
      </c>
      <c r="E147" s="63" t="s">
        <v>586</v>
      </c>
      <c r="F147" s="63" t="s">
        <v>586</v>
      </c>
      <c r="G147" s="63" t="s">
        <v>586</v>
      </c>
      <c r="H147" s="63">
        <v>12.691000000000001</v>
      </c>
      <c r="I147" s="63">
        <v>12.691000000000001</v>
      </c>
      <c r="L147" s="5" t="str">
        <f t="shared" si="13"/>
        <v>-</v>
      </c>
      <c r="M147" s="5" t="str">
        <f t="shared" si="14"/>
        <v>-</v>
      </c>
      <c r="N147" s="5" t="str">
        <f t="shared" si="15"/>
        <v>-</v>
      </c>
      <c r="O147" s="5" t="str">
        <f t="shared" si="16"/>
        <v>-</v>
      </c>
      <c r="P147" s="5">
        <f t="shared" si="17"/>
        <v>12.691000000000001</v>
      </c>
      <c r="Q147" s="5">
        <f t="shared" si="18"/>
        <v>12.691000000000001</v>
      </c>
    </row>
    <row r="148" spans="2:17" hidden="1" outlineLevel="1" x14ac:dyDescent="0.25">
      <c r="B148" s="5" t="s">
        <v>256</v>
      </c>
      <c r="C148" s="63">
        <v>2960</v>
      </c>
      <c r="D148" s="63">
        <v>0.151</v>
      </c>
      <c r="E148" s="63" t="s">
        <v>586</v>
      </c>
      <c r="F148" s="63">
        <v>3.2610000000000001</v>
      </c>
      <c r="G148" s="63">
        <v>10.871</v>
      </c>
      <c r="H148" s="63">
        <v>12.69</v>
      </c>
      <c r="I148" s="63">
        <v>12.69</v>
      </c>
      <c r="L148" s="5">
        <f t="shared" si="13"/>
        <v>0.151</v>
      </c>
      <c r="M148" s="5" t="str">
        <f t="shared" si="14"/>
        <v>-</v>
      </c>
      <c r="N148" s="5">
        <f t="shared" si="15"/>
        <v>3.2610000000000001</v>
      </c>
      <c r="O148" s="5">
        <f t="shared" si="16"/>
        <v>10.871</v>
      </c>
      <c r="P148" s="5">
        <f t="shared" si="17"/>
        <v>12.69</v>
      </c>
      <c r="Q148" s="5">
        <f t="shared" si="18"/>
        <v>12.69</v>
      </c>
    </row>
    <row r="149" spans="2:17" hidden="1" outlineLevel="1" x14ac:dyDescent="0.25">
      <c r="B149" s="5" t="s">
        <v>129</v>
      </c>
      <c r="C149" s="63">
        <v>1869</v>
      </c>
      <c r="D149" s="63">
        <v>4.0780000000000003</v>
      </c>
      <c r="E149" s="63" t="s">
        <v>586</v>
      </c>
      <c r="F149" s="63">
        <v>5.5309999999999997</v>
      </c>
      <c r="G149" s="63">
        <v>11.851000000000001</v>
      </c>
      <c r="H149" s="63">
        <v>12.689</v>
      </c>
      <c r="I149" s="63">
        <v>12.689</v>
      </c>
      <c r="L149" s="5">
        <f t="shared" si="13"/>
        <v>4.0780000000000003</v>
      </c>
      <c r="M149" s="5" t="str">
        <f t="shared" si="14"/>
        <v>-</v>
      </c>
      <c r="N149" s="5">
        <f t="shared" si="15"/>
        <v>5.5309999999999997</v>
      </c>
      <c r="O149" s="5">
        <f t="shared" si="16"/>
        <v>11.851000000000001</v>
      </c>
      <c r="P149" s="5">
        <f t="shared" si="17"/>
        <v>12.689</v>
      </c>
      <c r="Q149" s="5">
        <f t="shared" si="18"/>
        <v>12.689</v>
      </c>
    </row>
    <row r="150" spans="2:17" hidden="1" outlineLevel="1" x14ac:dyDescent="0.25">
      <c r="B150" s="5" t="s">
        <v>176</v>
      </c>
      <c r="C150" s="63">
        <v>2271</v>
      </c>
      <c r="D150" s="63">
        <v>7.7649999999999997</v>
      </c>
      <c r="E150" s="63">
        <v>10.298999999999999</v>
      </c>
      <c r="F150" s="63">
        <v>11.01</v>
      </c>
      <c r="G150" s="63">
        <v>11.782999999999999</v>
      </c>
      <c r="H150" s="63">
        <v>12.689</v>
      </c>
      <c r="I150" s="63">
        <v>12.689</v>
      </c>
      <c r="L150" s="5">
        <f t="shared" si="13"/>
        <v>7.7649999999999997</v>
      </c>
      <c r="M150" s="5">
        <f t="shared" si="14"/>
        <v>10.298999999999999</v>
      </c>
      <c r="N150" s="5">
        <f t="shared" si="15"/>
        <v>11.01</v>
      </c>
      <c r="O150" s="5">
        <f t="shared" si="16"/>
        <v>11.782999999999999</v>
      </c>
      <c r="P150" s="5">
        <f t="shared" si="17"/>
        <v>12.689</v>
      </c>
      <c r="Q150" s="5">
        <f t="shared" si="18"/>
        <v>12.689</v>
      </c>
    </row>
    <row r="151" spans="2:17" hidden="1" outlineLevel="1" x14ac:dyDescent="0.25">
      <c r="B151" s="5" t="s">
        <v>805</v>
      </c>
      <c r="C151" s="63">
        <v>2696</v>
      </c>
      <c r="D151" s="63">
        <v>0.1</v>
      </c>
      <c r="E151" s="63" t="s">
        <v>586</v>
      </c>
      <c r="F151" s="63">
        <v>11</v>
      </c>
      <c r="G151" s="63">
        <v>12.683</v>
      </c>
      <c r="H151" s="63">
        <v>12.686999999999999</v>
      </c>
      <c r="I151" s="63">
        <v>12.686999999999999</v>
      </c>
      <c r="L151" s="5">
        <f t="shared" si="13"/>
        <v>0.1</v>
      </c>
      <c r="M151" s="5" t="str">
        <f t="shared" si="14"/>
        <v>-</v>
      </c>
      <c r="N151" s="5">
        <f t="shared" si="15"/>
        <v>11</v>
      </c>
      <c r="O151" s="5">
        <f t="shared" si="16"/>
        <v>12.683</v>
      </c>
      <c r="P151" s="5">
        <f t="shared" si="17"/>
        <v>12.686999999999999</v>
      </c>
      <c r="Q151" s="5">
        <f t="shared" si="18"/>
        <v>12.686999999999999</v>
      </c>
    </row>
    <row r="152" spans="2:17" hidden="1" outlineLevel="1" x14ac:dyDescent="0.25">
      <c r="B152" s="5" t="s">
        <v>190</v>
      </c>
      <c r="C152" s="63">
        <v>3421</v>
      </c>
      <c r="D152" s="63">
        <v>6.1689999999999996</v>
      </c>
      <c r="E152" s="63">
        <v>10.256</v>
      </c>
      <c r="F152" s="63">
        <v>11.115</v>
      </c>
      <c r="G152" s="63">
        <v>12.686999999999999</v>
      </c>
      <c r="H152" s="63">
        <v>11.334</v>
      </c>
      <c r="I152" s="63">
        <v>12.686999999999999</v>
      </c>
      <c r="L152" s="5">
        <f t="shared" si="13"/>
        <v>6.1689999999999996</v>
      </c>
      <c r="M152" s="5">
        <f t="shared" si="14"/>
        <v>10.256</v>
      </c>
      <c r="N152" s="5">
        <f t="shared" si="15"/>
        <v>11.115</v>
      </c>
      <c r="O152" s="5">
        <f t="shared" si="16"/>
        <v>12.686999999999999</v>
      </c>
      <c r="P152" s="5">
        <f t="shared" si="17"/>
        <v>11.334</v>
      </c>
      <c r="Q152" s="5">
        <f t="shared" si="18"/>
        <v>12.686999999999999</v>
      </c>
    </row>
    <row r="153" spans="2:17" hidden="1" outlineLevel="1" x14ac:dyDescent="0.25">
      <c r="B153" s="5" t="s">
        <v>99</v>
      </c>
      <c r="C153" s="63">
        <v>1555</v>
      </c>
      <c r="D153" s="63">
        <v>0.51300000000000001</v>
      </c>
      <c r="E153" s="63" t="s">
        <v>586</v>
      </c>
      <c r="F153" s="63">
        <v>11.612</v>
      </c>
      <c r="G153" s="63">
        <v>12.404</v>
      </c>
      <c r="H153" s="63">
        <v>12.685</v>
      </c>
      <c r="I153" s="63">
        <v>12.685</v>
      </c>
      <c r="L153" s="5">
        <f t="shared" si="13"/>
        <v>0.51300000000000001</v>
      </c>
      <c r="M153" s="5" t="str">
        <f t="shared" si="14"/>
        <v>-</v>
      </c>
      <c r="N153" s="5">
        <f t="shared" si="15"/>
        <v>11.612</v>
      </c>
      <c r="O153" s="5">
        <f t="shared" si="16"/>
        <v>12.404</v>
      </c>
      <c r="P153" s="5">
        <f t="shared" si="17"/>
        <v>12.685</v>
      </c>
      <c r="Q153" s="5">
        <f t="shared" si="18"/>
        <v>12.685</v>
      </c>
    </row>
    <row r="154" spans="2:17" hidden="1" outlineLevel="1" x14ac:dyDescent="0.25">
      <c r="B154" s="5" t="s">
        <v>335</v>
      </c>
      <c r="C154" s="63">
        <v>1673</v>
      </c>
      <c r="D154" s="63">
        <v>5.1159999999999997</v>
      </c>
      <c r="E154" s="63" t="s">
        <v>586</v>
      </c>
      <c r="F154" s="63">
        <v>7.3010000000000002</v>
      </c>
      <c r="G154" s="63">
        <v>12.685</v>
      </c>
      <c r="H154" s="63">
        <v>9.3219999999999992</v>
      </c>
      <c r="I154" s="63">
        <v>12.685</v>
      </c>
      <c r="L154" s="5">
        <f t="shared" si="13"/>
        <v>5.1159999999999997</v>
      </c>
      <c r="M154" s="5" t="str">
        <f t="shared" si="14"/>
        <v>-</v>
      </c>
      <c r="N154" s="5">
        <f t="shared" si="15"/>
        <v>7.3010000000000002</v>
      </c>
      <c r="O154" s="5">
        <f t="shared" si="16"/>
        <v>12.685</v>
      </c>
      <c r="P154" s="5">
        <f t="shared" si="17"/>
        <v>9.3219999999999992</v>
      </c>
      <c r="Q154" s="5">
        <f t="shared" si="18"/>
        <v>12.685</v>
      </c>
    </row>
    <row r="155" spans="2:17" hidden="1" outlineLevel="1" x14ac:dyDescent="0.25">
      <c r="B155" s="5" t="s">
        <v>116</v>
      </c>
      <c r="C155" s="63">
        <v>2673</v>
      </c>
      <c r="D155" s="63">
        <v>8.3000000000000007</v>
      </c>
      <c r="E155" s="63" t="s">
        <v>586</v>
      </c>
      <c r="F155" s="63">
        <v>8.1069999999999993</v>
      </c>
      <c r="G155" s="63">
        <v>12.683</v>
      </c>
      <c r="H155" s="63">
        <v>9.8209999999999997</v>
      </c>
      <c r="I155" s="63">
        <v>12.683</v>
      </c>
      <c r="L155" s="5">
        <f t="shared" si="13"/>
        <v>8.3000000000000007</v>
      </c>
      <c r="M155" s="5" t="str">
        <f t="shared" si="14"/>
        <v>-</v>
      </c>
      <c r="N155" s="5">
        <f t="shared" si="15"/>
        <v>8.1069999999999993</v>
      </c>
      <c r="O155" s="5">
        <f t="shared" si="16"/>
        <v>12.683</v>
      </c>
      <c r="P155" s="5">
        <f t="shared" si="17"/>
        <v>9.8209999999999997</v>
      </c>
      <c r="Q155" s="5">
        <f t="shared" si="18"/>
        <v>12.683</v>
      </c>
    </row>
    <row r="156" spans="2:17" hidden="1" outlineLevel="1" x14ac:dyDescent="0.25">
      <c r="B156" s="5" t="s">
        <v>432</v>
      </c>
      <c r="C156" s="63">
        <v>2873</v>
      </c>
      <c r="D156" s="63" t="s">
        <v>586</v>
      </c>
      <c r="E156" s="63" t="s">
        <v>586</v>
      </c>
      <c r="F156" s="63">
        <v>3</v>
      </c>
      <c r="G156" s="63">
        <v>12.683</v>
      </c>
      <c r="H156" s="63">
        <v>10.680999999999999</v>
      </c>
      <c r="I156" s="63">
        <v>12.683</v>
      </c>
      <c r="L156" s="5" t="str">
        <f t="shared" si="13"/>
        <v>-</v>
      </c>
      <c r="M156" s="5" t="str">
        <f t="shared" si="14"/>
        <v>-</v>
      </c>
      <c r="N156" s="5">
        <f t="shared" si="15"/>
        <v>3</v>
      </c>
      <c r="O156" s="5">
        <f t="shared" si="16"/>
        <v>12.683</v>
      </c>
      <c r="P156" s="5">
        <f t="shared" si="17"/>
        <v>10.680999999999999</v>
      </c>
      <c r="Q156" s="5">
        <f t="shared" si="18"/>
        <v>12.683</v>
      </c>
    </row>
    <row r="157" spans="2:17" hidden="1" outlineLevel="1" x14ac:dyDescent="0.25">
      <c r="B157" s="5" t="s">
        <v>806</v>
      </c>
      <c r="C157" s="63">
        <v>3493</v>
      </c>
      <c r="D157" s="63">
        <v>6.6970000000000001</v>
      </c>
      <c r="E157" s="63">
        <v>10.603999999999999</v>
      </c>
      <c r="F157" s="63">
        <v>12.3</v>
      </c>
      <c r="G157" s="63">
        <v>12.680999999999999</v>
      </c>
      <c r="H157" s="63">
        <v>10.013999999999999</v>
      </c>
      <c r="I157" s="63">
        <v>12.680999999999999</v>
      </c>
      <c r="L157" s="5">
        <f t="shared" si="13"/>
        <v>6.6970000000000001</v>
      </c>
      <c r="M157" s="5">
        <f t="shared" si="14"/>
        <v>10.603999999999999</v>
      </c>
      <c r="N157" s="5">
        <f t="shared" si="15"/>
        <v>12.3</v>
      </c>
      <c r="O157" s="5">
        <f t="shared" si="16"/>
        <v>12.680999999999999</v>
      </c>
      <c r="P157" s="5">
        <f t="shared" si="17"/>
        <v>10.013999999999999</v>
      </c>
      <c r="Q157" s="5">
        <f t="shared" si="18"/>
        <v>12.680999999999999</v>
      </c>
    </row>
    <row r="158" spans="2:17" hidden="1" outlineLevel="1" x14ac:dyDescent="0.25">
      <c r="B158" s="5" t="s">
        <v>361</v>
      </c>
      <c r="C158" s="63">
        <v>474</v>
      </c>
      <c r="D158" s="63">
        <v>6.6970000000000001</v>
      </c>
      <c r="E158" s="63">
        <v>10.603999999999999</v>
      </c>
      <c r="F158" s="63">
        <v>12.3</v>
      </c>
      <c r="G158" s="63">
        <v>12.680999999999999</v>
      </c>
      <c r="H158" s="63">
        <v>10.013999999999999</v>
      </c>
      <c r="I158" s="63">
        <v>12.680999999999999</v>
      </c>
      <c r="L158" s="5">
        <f t="shared" si="13"/>
        <v>6.6970000000000001</v>
      </c>
      <c r="M158" s="5">
        <f t="shared" si="14"/>
        <v>10.603999999999999</v>
      </c>
      <c r="N158" s="5">
        <f t="shared" si="15"/>
        <v>12.3</v>
      </c>
      <c r="O158" s="5">
        <f t="shared" si="16"/>
        <v>12.680999999999999</v>
      </c>
      <c r="P158" s="5">
        <f t="shared" si="17"/>
        <v>10.013999999999999</v>
      </c>
      <c r="Q158" s="5">
        <f t="shared" si="18"/>
        <v>12.680999999999999</v>
      </c>
    </row>
    <row r="159" spans="2:17" hidden="1" outlineLevel="1" x14ac:dyDescent="0.25">
      <c r="B159" s="5" t="s">
        <v>438</v>
      </c>
      <c r="C159" s="63">
        <v>1115</v>
      </c>
      <c r="D159" s="63">
        <v>0.30099999999999999</v>
      </c>
      <c r="E159" s="63" t="s">
        <v>586</v>
      </c>
      <c r="F159" s="63">
        <v>10.81</v>
      </c>
      <c r="G159" s="63">
        <v>12.68</v>
      </c>
      <c r="H159" s="63">
        <v>10.475</v>
      </c>
      <c r="I159" s="63">
        <v>12.68</v>
      </c>
      <c r="L159" s="5">
        <f t="shared" si="13"/>
        <v>0.30099999999999999</v>
      </c>
      <c r="M159" s="5" t="str">
        <f t="shared" si="14"/>
        <v>-</v>
      </c>
      <c r="N159" s="5">
        <f t="shared" si="15"/>
        <v>10.81</v>
      </c>
      <c r="O159" s="5">
        <f t="shared" si="16"/>
        <v>12.68</v>
      </c>
      <c r="P159" s="5">
        <f t="shared" si="17"/>
        <v>10.475</v>
      </c>
      <c r="Q159" s="5">
        <f t="shared" si="18"/>
        <v>12.68</v>
      </c>
    </row>
    <row r="160" spans="2:17" hidden="1" outlineLevel="1" x14ac:dyDescent="0.25">
      <c r="B160" s="5" t="s">
        <v>357</v>
      </c>
      <c r="C160" s="63">
        <v>3245</v>
      </c>
      <c r="D160" s="63">
        <v>4.774</v>
      </c>
      <c r="E160" s="63" t="s">
        <v>586</v>
      </c>
      <c r="F160" s="63">
        <v>9</v>
      </c>
      <c r="G160" s="63">
        <v>12.68</v>
      </c>
      <c r="H160" s="63" t="s">
        <v>586</v>
      </c>
      <c r="I160" s="63">
        <v>12.68</v>
      </c>
      <c r="L160" s="5">
        <f t="shared" si="13"/>
        <v>4.774</v>
      </c>
      <c r="M160" s="5" t="str">
        <f t="shared" si="14"/>
        <v>-</v>
      </c>
      <c r="N160" s="5">
        <f t="shared" si="15"/>
        <v>9</v>
      </c>
      <c r="O160" s="5">
        <f t="shared" si="16"/>
        <v>12.68</v>
      </c>
      <c r="P160" s="5" t="str">
        <f t="shared" si="17"/>
        <v>-</v>
      </c>
      <c r="Q160" s="5">
        <f t="shared" si="18"/>
        <v>12.68</v>
      </c>
    </row>
    <row r="161" spans="2:17" hidden="1" outlineLevel="1" x14ac:dyDescent="0.25">
      <c r="B161" s="5" t="s">
        <v>440</v>
      </c>
      <c r="C161" s="63">
        <v>548</v>
      </c>
      <c r="D161" s="63">
        <v>6.1689999999999996</v>
      </c>
      <c r="E161" s="63" t="s">
        <v>586</v>
      </c>
      <c r="F161" s="63" t="s">
        <v>586</v>
      </c>
      <c r="G161" s="63">
        <v>8.0009999999999994</v>
      </c>
      <c r="H161" s="63">
        <v>12.679</v>
      </c>
      <c r="I161" s="63">
        <v>12.679</v>
      </c>
      <c r="L161" s="5">
        <f t="shared" si="13"/>
        <v>6.1689999999999996</v>
      </c>
      <c r="M161" s="5" t="str">
        <f t="shared" si="14"/>
        <v>-</v>
      </c>
      <c r="N161" s="5" t="str">
        <f t="shared" si="15"/>
        <v>-</v>
      </c>
      <c r="O161" s="5">
        <f t="shared" si="16"/>
        <v>8.0009999999999994</v>
      </c>
      <c r="P161" s="5">
        <f t="shared" si="17"/>
        <v>12.679</v>
      </c>
      <c r="Q161" s="5">
        <f t="shared" si="18"/>
        <v>12.679</v>
      </c>
    </row>
    <row r="162" spans="2:17" hidden="1" outlineLevel="1" x14ac:dyDescent="0.25">
      <c r="B162" s="5" t="s">
        <v>360</v>
      </c>
      <c r="C162" s="63">
        <v>2530</v>
      </c>
      <c r="D162" s="63">
        <v>0.501</v>
      </c>
      <c r="E162" s="63" t="s">
        <v>586</v>
      </c>
      <c r="F162" s="63">
        <v>7.75</v>
      </c>
      <c r="G162" s="63">
        <v>12.673999999999999</v>
      </c>
      <c r="H162" s="63">
        <v>12.679</v>
      </c>
      <c r="I162" s="63">
        <v>12.679</v>
      </c>
      <c r="L162" s="5">
        <f t="shared" si="13"/>
        <v>0.501</v>
      </c>
      <c r="M162" s="5" t="str">
        <f t="shared" si="14"/>
        <v>-</v>
      </c>
      <c r="N162" s="5">
        <f t="shared" si="15"/>
        <v>7.75</v>
      </c>
      <c r="O162" s="5">
        <f t="shared" si="16"/>
        <v>12.673999999999999</v>
      </c>
      <c r="P162" s="5">
        <f t="shared" si="17"/>
        <v>12.679</v>
      </c>
      <c r="Q162" s="5">
        <f t="shared" si="18"/>
        <v>12.679</v>
      </c>
    </row>
    <row r="163" spans="2:17" hidden="1" outlineLevel="1" x14ac:dyDescent="0.25">
      <c r="B163" s="5" t="s">
        <v>177</v>
      </c>
      <c r="C163" s="63">
        <v>1586</v>
      </c>
      <c r="D163" s="63">
        <v>0.1</v>
      </c>
      <c r="E163" s="63">
        <v>6.9960000000000004</v>
      </c>
      <c r="F163" s="63">
        <v>7.98</v>
      </c>
      <c r="G163" s="63">
        <v>12.653</v>
      </c>
      <c r="H163" s="63" t="s">
        <v>586</v>
      </c>
      <c r="I163" s="63">
        <v>12.653</v>
      </c>
      <c r="L163" s="5">
        <f t="shared" si="13"/>
        <v>0.1</v>
      </c>
      <c r="M163" s="5">
        <f t="shared" si="14"/>
        <v>6.9960000000000004</v>
      </c>
      <c r="N163" s="5">
        <f t="shared" si="15"/>
        <v>7.98</v>
      </c>
      <c r="O163" s="5">
        <f t="shared" si="16"/>
        <v>12.653</v>
      </c>
      <c r="P163" s="5" t="str">
        <f t="shared" si="17"/>
        <v>-</v>
      </c>
      <c r="Q163" s="5">
        <f t="shared" si="18"/>
        <v>12.653</v>
      </c>
    </row>
    <row r="164" spans="2:17" hidden="1" outlineLevel="1" x14ac:dyDescent="0.25">
      <c r="B164" s="5" t="s">
        <v>319</v>
      </c>
      <c r="C164" s="63">
        <v>3349</v>
      </c>
      <c r="D164" s="63">
        <v>7.9509999999999996</v>
      </c>
      <c r="E164" s="63">
        <v>10.909000000000001</v>
      </c>
      <c r="F164" s="63">
        <v>11.03</v>
      </c>
      <c r="G164" s="63">
        <v>11.541</v>
      </c>
      <c r="H164" s="63">
        <v>12.647</v>
      </c>
      <c r="I164" s="63">
        <v>12.647</v>
      </c>
      <c r="L164" s="5">
        <f t="shared" si="13"/>
        <v>7.9509999999999996</v>
      </c>
      <c r="M164" s="5">
        <f t="shared" si="14"/>
        <v>10.909000000000001</v>
      </c>
      <c r="N164" s="5">
        <f t="shared" si="15"/>
        <v>11.03</v>
      </c>
      <c r="O164" s="5">
        <f t="shared" si="16"/>
        <v>11.541</v>
      </c>
      <c r="P164" s="5">
        <f t="shared" si="17"/>
        <v>12.647</v>
      </c>
      <c r="Q164" s="5">
        <f t="shared" si="18"/>
        <v>12.647</v>
      </c>
    </row>
    <row r="165" spans="2:17" hidden="1" outlineLevel="1" x14ac:dyDescent="0.25">
      <c r="B165" s="5" t="s">
        <v>194</v>
      </c>
      <c r="C165" s="63">
        <v>538</v>
      </c>
      <c r="D165" s="63">
        <v>1</v>
      </c>
      <c r="E165" s="63">
        <v>8.8970000000000002</v>
      </c>
      <c r="F165" s="63">
        <v>10.759</v>
      </c>
      <c r="G165" s="63">
        <v>12.087999999999999</v>
      </c>
      <c r="H165" s="63">
        <v>12.632</v>
      </c>
      <c r="I165" s="63">
        <v>12.632</v>
      </c>
      <c r="L165" s="5">
        <f t="shared" si="13"/>
        <v>1</v>
      </c>
      <c r="M165" s="5">
        <f t="shared" si="14"/>
        <v>8.8970000000000002</v>
      </c>
      <c r="N165" s="5">
        <f t="shared" si="15"/>
        <v>10.759</v>
      </c>
      <c r="O165" s="5">
        <f t="shared" si="16"/>
        <v>12.087999999999999</v>
      </c>
      <c r="P165" s="5">
        <f t="shared" si="17"/>
        <v>12.632</v>
      </c>
      <c r="Q165" s="5">
        <f t="shared" si="18"/>
        <v>12.632</v>
      </c>
    </row>
    <row r="166" spans="2:17" hidden="1" outlineLevel="1" x14ac:dyDescent="0.25">
      <c r="B166" s="5" t="s">
        <v>193</v>
      </c>
      <c r="C166" s="63">
        <v>3265</v>
      </c>
      <c r="D166" s="63">
        <v>0.65</v>
      </c>
      <c r="E166" s="63">
        <v>11.003</v>
      </c>
      <c r="F166" s="63">
        <v>11.506</v>
      </c>
      <c r="G166" s="63">
        <v>12.602</v>
      </c>
      <c r="H166" s="63">
        <v>12.500999999999999</v>
      </c>
      <c r="I166" s="63">
        <v>12.602</v>
      </c>
      <c r="L166" s="5">
        <f t="shared" si="13"/>
        <v>0.65</v>
      </c>
      <c r="M166" s="5">
        <f t="shared" si="14"/>
        <v>11.003</v>
      </c>
      <c r="N166" s="5">
        <f t="shared" si="15"/>
        <v>11.506</v>
      </c>
      <c r="O166" s="5">
        <f t="shared" si="16"/>
        <v>12.602</v>
      </c>
      <c r="P166" s="5">
        <f t="shared" si="17"/>
        <v>12.500999999999999</v>
      </c>
      <c r="Q166" s="5">
        <f t="shared" si="18"/>
        <v>12.602</v>
      </c>
    </row>
    <row r="167" spans="2:17" hidden="1" outlineLevel="1" x14ac:dyDescent="0.25">
      <c r="B167" s="5" t="s">
        <v>407</v>
      </c>
      <c r="C167" s="63">
        <v>1957</v>
      </c>
      <c r="D167" s="63">
        <v>6.6970000000000001</v>
      </c>
      <c r="E167" s="63">
        <v>10</v>
      </c>
      <c r="F167" s="63">
        <v>10.5</v>
      </c>
      <c r="G167" s="63">
        <v>12.6</v>
      </c>
      <c r="H167" s="63" t="s">
        <v>586</v>
      </c>
      <c r="I167" s="63">
        <v>12.6</v>
      </c>
      <c r="L167" s="5">
        <f t="shared" si="13"/>
        <v>6.6970000000000001</v>
      </c>
      <c r="M167" s="5">
        <f t="shared" si="14"/>
        <v>10</v>
      </c>
      <c r="N167" s="5">
        <f t="shared" si="15"/>
        <v>10.5</v>
      </c>
      <c r="O167" s="5">
        <f t="shared" si="16"/>
        <v>12.6</v>
      </c>
      <c r="P167" s="5" t="str">
        <f t="shared" si="17"/>
        <v>-</v>
      </c>
      <c r="Q167" s="5">
        <f t="shared" si="18"/>
        <v>12.6</v>
      </c>
    </row>
    <row r="168" spans="2:17" hidden="1" outlineLevel="1" x14ac:dyDescent="0.25">
      <c r="B168" s="5" t="s">
        <v>261</v>
      </c>
      <c r="C168" s="63">
        <v>912</v>
      </c>
      <c r="D168" s="63">
        <v>5.1159999999999997</v>
      </c>
      <c r="E168" s="63">
        <v>9.5440000000000005</v>
      </c>
      <c r="F168" s="63">
        <v>10.641999999999999</v>
      </c>
      <c r="G168" s="63">
        <v>11.752000000000001</v>
      </c>
      <c r="H168" s="63">
        <v>12.566000000000001</v>
      </c>
      <c r="I168" s="63">
        <v>12.566000000000001</v>
      </c>
      <c r="L168" s="5">
        <f t="shared" si="13"/>
        <v>5.1159999999999997</v>
      </c>
      <c r="M168" s="5">
        <f t="shared" si="14"/>
        <v>9.5440000000000005</v>
      </c>
      <c r="N168" s="5">
        <f t="shared" si="15"/>
        <v>10.641999999999999</v>
      </c>
      <c r="O168" s="5">
        <f t="shared" si="16"/>
        <v>11.752000000000001</v>
      </c>
      <c r="P168" s="5">
        <f t="shared" si="17"/>
        <v>12.566000000000001</v>
      </c>
      <c r="Q168" s="5">
        <f t="shared" si="18"/>
        <v>12.566000000000001</v>
      </c>
    </row>
    <row r="169" spans="2:17" hidden="1" outlineLevel="1" x14ac:dyDescent="0.25">
      <c r="B169" s="5" t="s">
        <v>140</v>
      </c>
      <c r="C169" s="63">
        <v>2944</v>
      </c>
      <c r="D169" s="63" t="s">
        <v>586</v>
      </c>
      <c r="E169" s="63">
        <v>10.236000000000001</v>
      </c>
      <c r="F169" s="63">
        <v>11.728999999999999</v>
      </c>
      <c r="G169" s="63">
        <v>12.536</v>
      </c>
      <c r="H169" s="63">
        <v>12.545999999999999</v>
      </c>
      <c r="I169" s="63">
        <v>12.545999999999999</v>
      </c>
      <c r="L169" s="5" t="str">
        <f t="shared" si="13"/>
        <v>-</v>
      </c>
      <c r="M169" s="5">
        <f t="shared" si="14"/>
        <v>10.236000000000001</v>
      </c>
      <c r="N169" s="5">
        <f t="shared" si="15"/>
        <v>11.728999999999999</v>
      </c>
      <c r="O169" s="5">
        <f t="shared" si="16"/>
        <v>12.536</v>
      </c>
      <c r="P169" s="5">
        <f t="shared" si="17"/>
        <v>12.545999999999999</v>
      </c>
      <c r="Q169" s="5">
        <f t="shared" si="18"/>
        <v>12.545999999999999</v>
      </c>
    </row>
    <row r="170" spans="2:17" hidden="1" outlineLevel="1" x14ac:dyDescent="0.25">
      <c r="B170" s="5" t="s">
        <v>93</v>
      </c>
      <c r="C170" s="63">
        <v>635</v>
      </c>
      <c r="D170" s="63" t="s">
        <v>586</v>
      </c>
      <c r="E170" s="63">
        <v>7.0010000000000003</v>
      </c>
      <c r="F170" s="63" t="s">
        <v>586</v>
      </c>
      <c r="G170" s="63">
        <v>12.503</v>
      </c>
      <c r="H170" s="63">
        <v>12.516999999999999</v>
      </c>
      <c r="I170" s="63">
        <v>12.516999999999999</v>
      </c>
      <c r="L170" s="5" t="str">
        <f t="shared" si="13"/>
        <v>-</v>
      </c>
      <c r="M170" s="5">
        <f t="shared" si="14"/>
        <v>7.0010000000000003</v>
      </c>
      <c r="N170" s="5" t="str">
        <f t="shared" si="15"/>
        <v>-</v>
      </c>
      <c r="O170" s="5">
        <f t="shared" si="16"/>
        <v>12.503</v>
      </c>
      <c r="P170" s="5">
        <f t="shared" si="17"/>
        <v>12.516999999999999</v>
      </c>
      <c r="Q170" s="5">
        <f t="shared" si="18"/>
        <v>12.516999999999999</v>
      </c>
    </row>
    <row r="171" spans="2:17" hidden="1" outlineLevel="1" x14ac:dyDescent="0.25">
      <c r="B171" s="5" t="s">
        <v>452</v>
      </c>
      <c r="C171" s="63">
        <v>3296</v>
      </c>
      <c r="D171" s="63" t="s">
        <v>586</v>
      </c>
      <c r="E171" s="63" t="s">
        <v>586</v>
      </c>
      <c r="F171" s="63" t="s">
        <v>586</v>
      </c>
      <c r="G171" s="63" t="s">
        <v>586</v>
      </c>
      <c r="H171" s="63">
        <v>12.515000000000001</v>
      </c>
      <c r="I171" s="63">
        <v>12.515000000000001</v>
      </c>
      <c r="L171" s="5" t="str">
        <f t="shared" si="13"/>
        <v>-</v>
      </c>
      <c r="M171" s="5" t="str">
        <f t="shared" si="14"/>
        <v>-</v>
      </c>
      <c r="N171" s="5" t="str">
        <f t="shared" si="15"/>
        <v>-</v>
      </c>
      <c r="O171" s="5" t="str">
        <f t="shared" si="16"/>
        <v>-</v>
      </c>
      <c r="P171" s="5">
        <f t="shared" si="17"/>
        <v>12.515000000000001</v>
      </c>
      <c r="Q171" s="5">
        <f t="shared" si="18"/>
        <v>12.515000000000001</v>
      </c>
    </row>
    <row r="172" spans="2:17" hidden="1" outlineLevel="1" x14ac:dyDescent="0.25">
      <c r="B172" s="5" t="s">
        <v>601</v>
      </c>
      <c r="C172" s="63">
        <v>1249</v>
      </c>
      <c r="D172" s="63" t="s">
        <v>586</v>
      </c>
      <c r="E172" s="63">
        <v>5.9039999999999999</v>
      </c>
      <c r="F172" s="63">
        <v>7.4960000000000004</v>
      </c>
      <c r="G172" s="63">
        <v>9.11</v>
      </c>
      <c r="H172" s="63">
        <v>12.515000000000001</v>
      </c>
      <c r="I172" s="63">
        <v>12.515000000000001</v>
      </c>
      <c r="L172" s="5" t="str">
        <f t="shared" si="13"/>
        <v>-</v>
      </c>
      <c r="M172" s="5">
        <f t="shared" si="14"/>
        <v>5.9039999999999999</v>
      </c>
      <c r="N172" s="5">
        <f t="shared" si="15"/>
        <v>7.4960000000000004</v>
      </c>
      <c r="O172" s="5">
        <f t="shared" si="16"/>
        <v>9.11</v>
      </c>
      <c r="P172" s="5">
        <f t="shared" si="17"/>
        <v>12.515000000000001</v>
      </c>
      <c r="Q172" s="5">
        <f t="shared" si="18"/>
        <v>12.515000000000001</v>
      </c>
    </row>
    <row r="173" spans="2:17" hidden="1" outlineLevel="1" x14ac:dyDescent="0.25">
      <c r="B173" s="5" t="s">
        <v>244</v>
      </c>
      <c r="C173" s="63">
        <v>2755</v>
      </c>
      <c r="D173" s="63" t="s">
        <v>586</v>
      </c>
      <c r="E173" s="63" t="s">
        <v>586</v>
      </c>
      <c r="F173" s="63">
        <v>8</v>
      </c>
      <c r="G173" s="63">
        <v>10.500999999999999</v>
      </c>
      <c r="H173" s="63">
        <v>12.510999999999999</v>
      </c>
      <c r="I173" s="63">
        <v>12.510999999999999</v>
      </c>
      <c r="L173" s="5" t="str">
        <f t="shared" si="13"/>
        <v>-</v>
      </c>
      <c r="M173" s="5" t="str">
        <f t="shared" si="14"/>
        <v>-</v>
      </c>
      <c r="N173" s="5">
        <f t="shared" si="15"/>
        <v>8</v>
      </c>
      <c r="O173" s="5">
        <f t="shared" si="16"/>
        <v>10.500999999999999</v>
      </c>
      <c r="P173" s="5">
        <f t="shared" si="17"/>
        <v>12.510999999999999</v>
      </c>
      <c r="Q173" s="5">
        <f t="shared" si="18"/>
        <v>12.510999999999999</v>
      </c>
    </row>
    <row r="174" spans="2:17" hidden="1" outlineLevel="1" x14ac:dyDescent="0.25">
      <c r="B174" s="5" t="s">
        <v>268</v>
      </c>
      <c r="C174" s="63">
        <v>766</v>
      </c>
      <c r="D174" s="63" t="s">
        <v>586</v>
      </c>
      <c r="E174" s="63" t="s">
        <v>586</v>
      </c>
      <c r="F174" s="63">
        <v>12.51</v>
      </c>
      <c r="G174" s="63" t="s">
        <v>586</v>
      </c>
      <c r="H174" s="63" t="s">
        <v>586</v>
      </c>
      <c r="I174" s="63">
        <v>12.51</v>
      </c>
      <c r="L174" s="5" t="str">
        <f t="shared" si="13"/>
        <v>-</v>
      </c>
      <c r="M174" s="5" t="str">
        <f t="shared" si="14"/>
        <v>-</v>
      </c>
      <c r="N174" s="5">
        <f t="shared" si="15"/>
        <v>12.51</v>
      </c>
      <c r="O174" s="5" t="str">
        <f t="shared" si="16"/>
        <v>-</v>
      </c>
      <c r="P174" s="5" t="str">
        <f t="shared" si="17"/>
        <v>-</v>
      </c>
      <c r="Q174" s="5">
        <f t="shared" si="18"/>
        <v>12.51</v>
      </c>
    </row>
    <row r="175" spans="2:17" hidden="1" outlineLevel="1" x14ac:dyDescent="0.25">
      <c r="B175" s="5" t="s">
        <v>339</v>
      </c>
      <c r="C175" s="63">
        <v>3085</v>
      </c>
      <c r="D175" s="63">
        <v>0.01</v>
      </c>
      <c r="E175" s="63">
        <v>10.013</v>
      </c>
      <c r="F175" s="63">
        <v>12.507</v>
      </c>
      <c r="G175" s="63">
        <v>11.503</v>
      </c>
      <c r="H175" s="63">
        <v>10.278</v>
      </c>
      <c r="I175" s="63">
        <v>12.507</v>
      </c>
      <c r="L175" s="5">
        <f t="shared" si="13"/>
        <v>0.01</v>
      </c>
      <c r="M175" s="5">
        <f t="shared" si="14"/>
        <v>10.013</v>
      </c>
      <c r="N175" s="5">
        <f t="shared" si="15"/>
        <v>12.507</v>
      </c>
      <c r="O175" s="5">
        <f t="shared" si="16"/>
        <v>11.503</v>
      </c>
      <c r="P175" s="5">
        <f t="shared" si="17"/>
        <v>10.278</v>
      </c>
      <c r="Q175" s="5">
        <f t="shared" si="18"/>
        <v>12.507</v>
      </c>
    </row>
    <row r="176" spans="2:17" hidden="1" outlineLevel="1" x14ac:dyDescent="0.25">
      <c r="B176" s="5" t="s">
        <v>146</v>
      </c>
      <c r="C176" s="63">
        <v>2646</v>
      </c>
      <c r="D176" s="63">
        <v>5</v>
      </c>
      <c r="E176" s="63" t="s">
        <v>586</v>
      </c>
      <c r="F176" s="63">
        <v>11.01</v>
      </c>
      <c r="G176" s="63">
        <v>12.505000000000001</v>
      </c>
      <c r="H176" s="63" t="s">
        <v>586</v>
      </c>
      <c r="I176" s="63">
        <v>12.505000000000001</v>
      </c>
      <c r="L176" s="5">
        <f t="shared" si="13"/>
        <v>5</v>
      </c>
      <c r="M176" s="5" t="str">
        <f t="shared" si="14"/>
        <v>-</v>
      </c>
      <c r="N176" s="5">
        <f t="shared" si="15"/>
        <v>11.01</v>
      </c>
      <c r="O176" s="5">
        <f t="shared" si="16"/>
        <v>12.505000000000001</v>
      </c>
      <c r="P176" s="5" t="str">
        <f t="shared" si="17"/>
        <v>-</v>
      </c>
      <c r="Q176" s="5">
        <f t="shared" si="18"/>
        <v>12.505000000000001</v>
      </c>
    </row>
    <row r="177" spans="2:17" hidden="1" outlineLevel="1" x14ac:dyDescent="0.25">
      <c r="B177" s="5" t="s">
        <v>325</v>
      </c>
      <c r="C177" s="63">
        <v>53</v>
      </c>
      <c r="D177" s="63" t="s">
        <v>586</v>
      </c>
      <c r="E177" s="63">
        <v>9.2620000000000005</v>
      </c>
      <c r="F177" s="63">
        <v>12.504</v>
      </c>
      <c r="G177" s="63">
        <v>12.002000000000001</v>
      </c>
      <c r="H177" s="63">
        <v>11.509</v>
      </c>
      <c r="I177" s="63">
        <v>12.504</v>
      </c>
      <c r="L177" s="5" t="str">
        <f t="shared" si="13"/>
        <v>-</v>
      </c>
      <c r="M177" s="5">
        <f t="shared" si="14"/>
        <v>9.2620000000000005</v>
      </c>
      <c r="N177" s="5">
        <f t="shared" si="15"/>
        <v>12.504</v>
      </c>
      <c r="O177" s="5">
        <f t="shared" si="16"/>
        <v>12.002000000000001</v>
      </c>
      <c r="P177" s="5">
        <f t="shared" si="17"/>
        <v>11.509</v>
      </c>
      <c r="Q177" s="5">
        <f t="shared" si="18"/>
        <v>12.504</v>
      </c>
    </row>
    <row r="178" spans="2:17" hidden="1" outlineLevel="1" x14ac:dyDescent="0.25">
      <c r="B178" s="5" t="s">
        <v>104</v>
      </c>
      <c r="C178" s="63">
        <v>2546</v>
      </c>
      <c r="D178" s="63">
        <v>7.29</v>
      </c>
      <c r="E178" s="63">
        <v>10.013</v>
      </c>
      <c r="F178" s="63">
        <v>10.259</v>
      </c>
      <c r="G178" s="63">
        <v>10.643000000000001</v>
      </c>
      <c r="H178" s="63">
        <v>12.503</v>
      </c>
      <c r="I178" s="63">
        <v>12.503</v>
      </c>
      <c r="L178" s="5">
        <f t="shared" si="13"/>
        <v>7.29</v>
      </c>
      <c r="M178" s="5">
        <f t="shared" si="14"/>
        <v>10.013</v>
      </c>
      <c r="N178" s="5">
        <f t="shared" si="15"/>
        <v>10.259</v>
      </c>
      <c r="O178" s="5">
        <f t="shared" si="16"/>
        <v>10.643000000000001</v>
      </c>
      <c r="P178" s="5">
        <f t="shared" si="17"/>
        <v>12.503</v>
      </c>
      <c r="Q178" s="5">
        <f t="shared" si="18"/>
        <v>12.503</v>
      </c>
    </row>
    <row r="179" spans="2:17" hidden="1" outlineLevel="1" x14ac:dyDescent="0.25">
      <c r="B179" s="5" t="s">
        <v>807</v>
      </c>
      <c r="C179" s="63">
        <v>2659</v>
      </c>
      <c r="D179" s="63">
        <v>0.3</v>
      </c>
      <c r="E179" s="63" t="s">
        <v>586</v>
      </c>
      <c r="F179" s="63">
        <v>11.01</v>
      </c>
      <c r="G179" s="63">
        <v>12.003</v>
      </c>
      <c r="H179" s="63">
        <v>12.503</v>
      </c>
      <c r="I179" s="63">
        <v>12.503</v>
      </c>
      <c r="L179" s="5">
        <f t="shared" si="13"/>
        <v>0.3</v>
      </c>
      <c r="M179" s="5" t="str">
        <f t="shared" si="14"/>
        <v>-</v>
      </c>
      <c r="N179" s="5">
        <f t="shared" si="15"/>
        <v>11.01</v>
      </c>
      <c r="O179" s="5">
        <f t="shared" si="16"/>
        <v>12.003</v>
      </c>
      <c r="P179" s="5">
        <f t="shared" si="17"/>
        <v>12.503</v>
      </c>
      <c r="Q179" s="5">
        <f t="shared" si="18"/>
        <v>12.503</v>
      </c>
    </row>
    <row r="180" spans="2:17" hidden="1" outlineLevel="1" x14ac:dyDescent="0.25">
      <c r="B180" s="5" t="s">
        <v>84</v>
      </c>
      <c r="C180" s="63">
        <v>3431</v>
      </c>
      <c r="D180" s="63">
        <v>7.5</v>
      </c>
      <c r="E180" s="63">
        <v>7.2039999999999997</v>
      </c>
      <c r="F180" s="63">
        <v>12.11</v>
      </c>
      <c r="G180" s="63">
        <v>12.404</v>
      </c>
      <c r="H180" s="63">
        <v>12.503</v>
      </c>
      <c r="I180" s="63">
        <v>12.503</v>
      </c>
      <c r="L180" s="5">
        <f t="shared" si="13"/>
        <v>7.5</v>
      </c>
      <c r="M180" s="5">
        <f t="shared" si="14"/>
        <v>7.2039999999999997</v>
      </c>
      <c r="N180" s="5">
        <f t="shared" si="15"/>
        <v>12.11</v>
      </c>
      <c r="O180" s="5">
        <f t="shared" si="16"/>
        <v>12.404</v>
      </c>
      <c r="P180" s="5">
        <f t="shared" si="17"/>
        <v>12.503</v>
      </c>
      <c r="Q180" s="5">
        <f t="shared" si="18"/>
        <v>12.503</v>
      </c>
    </row>
    <row r="181" spans="2:17" hidden="1" outlineLevel="1" x14ac:dyDescent="0.25">
      <c r="B181" s="5" t="s">
        <v>202</v>
      </c>
      <c r="C181" s="63">
        <v>2524</v>
      </c>
      <c r="D181" s="63">
        <v>0.2</v>
      </c>
      <c r="E181" s="63">
        <v>6.0069999999999997</v>
      </c>
      <c r="F181" s="63">
        <v>9.07</v>
      </c>
      <c r="G181" s="63">
        <v>10.214</v>
      </c>
      <c r="H181" s="63">
        <v>12.502000000000001</v>
      </c>
      <c r="I181" s="63">
        <v>12.502000000000001</v>
      </c>
      <c r="L181" s="5">
        <f t="shared" si="13"/>
        <v>0.2</v>
      </c>
      <c r="M181" s="5">
        <f t="shared" si="14"/>
        <v>6.0069999999999997</v>
      </c>
      <c r="N181" s="5">
        <f t="shared" si="15"/>
        <v>9.07</v>
      </c>
      <c r="O181" s="5">
        <f t="shared" si="16"/>
        <v>10.214</v>
      </c>
      <c r="P181" s="5">
        <f t="shared" si="17"/>
        <v>12.502000000000001</v>
      </c>
      <c r="Q181" s="5">
        <f t="shared" si="18"/>
        <v>12.502000000000001</v>
      </c>
    </row>
    <row r="182" spans="2:17" hidden="1" outlineLevel="1" x14ac:dyDescent="0.25">
      <c r="B182" s="5" t="s">
        <v>286</v>
      </c>
      <c r="C182" s="63">
        <v>1557</v>
      </c>
      <c r="D182" s="63">
        <v>0.01</v>
      </c>
      <c r="E182" s="63">
        <v>11.212</v>
      </c>
      <c r="F182" s="63">
        <v>11.304</v>
      </c>
      <c r="G182" s="63">
        <v>12.003</v>
      </c>
      <c r="H182" s="63">
        <v>12.502000000000001</v>
      </c>
      <c r="I182" s="63">
        <v>12.502000000000001</v>
      </c>
      <c r="L182" s="5">
        <f t="shared" si="13"/>
        <v>0.01</v>
      </c>
      <c r="M182" s="5">
        <f t="shared" si="14"/>
        <v>11.212</v>
      </c>
      <c r="N182" s="5">
        <f t="shared" si="15"/>
        <v>11.304</v>
      </c>
      <c r="O182" s="5">
        <f t="shared" si="16"/>
        <v>12.003</v>
      </c>
      <c r="P182" s="5">
        <f t="shared" si="17"/>
        <v>12.502000000000001</v>
      </c>
      <c r="Q182" s="5">
        <f t="shared" si="18"/>
        <v>12.502000000000001</v>
      </c>
    </row>
    <row r="183" spans="2:17" hidden="1" outlineLevel="1" x14ac:dyDescent="0.25">
      <c r="B183" s="5" t="s">
        <v>127</v>
      </c>
      <c r="C183" s="63">
        <v>927</v>
      </c>
      <c r="D183" s="63">
        <v>0.4</v>
      </c>
      <c r="E183" s="63" t="s">
        <v>586</v>
      </c>
      <c r="F183" s="63">
        <v>9.0079999999999991</v>
      </c>
      <c r="G183" s="63">
        <v>11.603999999999999</v>
      </c>
      <c r="H183" s="63">
        <v>12.502000000000001</v>
      </c>
      <c r="I183" s="63">
        <v>12.502000000000001</v>
      </c>
      <c r="L183" s="5">
        <f t="shared" si="13"/>
        <v>0.4</v>
      </c>
      <c r="M183" s="5" t="str">
        <f t="shared" si="14"/>
        <v>-</v>
      </c>
      <c r="N183" s="5">
        <f t="shared" si="15"/>
        <v>9.0079999999999991</v>
      </c>
      <c r="O183" s="5">
        <f t="shared" si="16"/>
        <v>11.603999999999999</v>
      </c>
      <c r="P183" s="5">
        <f t="shared" si="17"/>
        <v>12.502000000000001</v>
      </c>
      <c r="Q183" s="5">
        <f t="shared" si="18"/>
        <v>12.502000000000001</v>
      </c>
    </row>
    <row r="184" spans="2:17" hidden="1" outlineLevel="1" x14ac:dyDescent="0.25">
      <c r="B184" s="5" t="s">
        <v>78</v>
      </c>
      <c r="C184" s="63">
        <v>2842</v>
      </c>
      <c r="D184" s="63" t="s">
        <v>586</v>
      </c>
      <c r="E184" s="63" t="s">
        <v>586</v>
      </c>
      <c r="F184" s="63">
        <v>10.509</v>
      </c>
      <c r="G184" s="63">
        <v>11.302</v>
      </c>
      <c r="H184" s="63">
        <v>12.500999999999999</v>
      </c>
      <c r="I184" s="63">
        <v>12.500999999999999</v>
      </c>
      <c r="L184" s="5" t="str">
        <f t="shared" si="13"/>
        <v>-</v>
      </c>
      <c r="M184" s="5" t="str">
        <f t="shared" si="14"/>
        <v>-</v>
      </c>
      <c r="N184" s="5">
        <f t="shared" si="15"/>
        <v>10.509</v>
      </c>
      <c r="O184" s="5">
        <f t="shared" si="16"/>
        <v>11.302</v>
      </c>
      <c r="P184" s="5">
        <f t="shared" si="17"/>
        <v>12.500999999999999</v>
      </c>
      <c r="Q184" s="5">
        <f t="shared" si="18"/>
        <v>12.500999999999999</v>
      </c>
    </row>
    <row r="185" spans="2:17" hidden="1" outlineLevel="1" x14ac:dyDescent="0.25">
      <c r="B185" s="5" t="s">
        <v>164</v>
      </c>
      <c r="C185" s="63">
        <v>2306</v>
      </c>
      <c r="D185" s="63">
        <v>7</v>
      </c>
      <c r="E185" s="63">
        <v>11.013</v>
      </c>
      <c r="F185" s="63">
        <v>11.26</v>
      </c>
      <c r="G185" s="63">
        <v>12.500999999999999</v>
      </c>
      <c r="H185" s="63">
        <v>12.500999999999999</v>
      </c>
      <c r="I185" s="63">
        <v>12.500999999999999</v>
      </c>
      <c r="L185" s="5">
        <f t="shared" si="13"/>
        <v>7</v>
      </c>
      <c r="M185" s="5">
        <f t="shared" si="14"/>
        <v>11.013</v>
      </c>
      <c r="N185" s="5">
        <f t="shared" si="15"/>
        <v>11.26</v>
      </c>
      <c r="O185" s="5">
        <f t="shared" si="16"/>
        <v>12.500999999999999</v>
      </c>
      <c r="P185" s="5">
        <f t="shared" si="17"/>
        <v>12.500999999999999</v>
      </c>
      <c r="Q185" s="5">
        <f t="shared" si="18"/>
        <v>12.500999999999999</v>
      </c>
    </row>
    <row r="186" spans="2:17" hidden="1" outlineLevel="1" x14ac:dyDescent="0.25">
      <c r="B186" s="5" t="s">
        <v>136</v>
      </c>
      <c r="C186" s="63">
        <v>2440</v>
      </c>
      <c r="D186" s="63">
        <v>0.2</v>
      </c>
      <c r="E186" s="63">
        <v>10.5</v>
      </c>
      <c r="F186" s="63">
        <v>11</v>
      </c>
      <c r="G186" s="63">
        <v>12.5</v>
      </c>
      <c r="H186" s="63">
        <v>12.5</v>
      </c>
      <c r="I186" s="63">
        <v>12.5</v>
      </c>
      <c r="L186" s="5">
        <f t="shared" si="13"/>
        <v>0.2</v>
      </c>
      <c r="M186" s="5">
        <f t="shared" si="14"/>
        <v>10.5</v>
      </c>
      <c r="N186" s="5">
        <f t="shared" si="15"/>
        <v>11</v>
      </c>
      <c r="O186" s="5">
        <f t="shared" si="16"/>
        <v>12.5</v>
      </c>
      <c r="P186" s="5">
        <f t="shared" si="17"/>
        <v>12.5</v>
      </c>
      <c r="Q186" s="5">
        <f t="shared" si="18"/>
        <v>12.5</v>
      </c>
    </row>
    <row r="187" spans="2:17" hidden="1" outlineLevel="1" x14ac:dyDescent="0.25">
      <c r="B187" s="5" t="s">
        <v>358</v>
      </c>
      <c r="C187" s="63">
        <v>2827</v>
      </c>
      <c r="D187" s="63">
        <v>7.08</v>
      </c>
      <c r="E187" s="63">
        <v>10</v>
      </c>
      <c r="F187" s="63">
        <v>12.5</v>
      </c>
      <c r="G187" s="63">
        <v>12</v>
      </c>
      <c r="H187" s="63" t="s">
        <v>586</v>
      </c>
      <c r="I187" s="63">
        <v>12.5</v>
      </c>
      <c r="L187" s="5">
        <f t="shared" si="13"/>
        <v>7.08</v>
      </c>
      <c r="M187" s="5">
        <f t="shared" si="14"/>
        <v>10</v>
      </c>
      <c r="N187" s="5">
        <f t="shared" si="15"/>
        <v>12.5</v>
      </c>
      <c r="O187" s="5">
        <f t="shared" si="16"/>
        <v>12</v>
      </c>
      <c r="P187" s="5" t="str">
        <f t="shared" si="17"/>
        <v>-</v>
      </c>
      <c r="Q187" s="5">
        <f t="shared" si="18"/>
        <v>12.5</v>
      </c>
    </row>
    <row r="188" spans="2:17" hidden="1" outlineLevel="1" x14ac:dyDescent="0.25">
      <c r="B188" s="5" t="s">
        <v>629</v>
      </c>
      <c r="C188" s="63">
        <v>3397</v>
      </c>
      <c r="D188" s="63" t="s">
        <v>586</v>
      </c>
      <c r="E188" s="63" t="s">
        <v>586</v>
      </c>
      <c r="F188" s="63">
        <v>9</v>
      </c>
      <c r="G188" s="63">
        <v>12.5</v>
      </c>
      <c r="H188" s="63" t="s">
        <v>586</v>
      </c>
      <c r="I188" s="63">
        <v>12.5</v>
      </c>
      <c r="L188" s="5" t="str">
        <f t="shared" si="13"/>
        <v>-</v>
      </c>
      <c r="M188" s="5" t="str">
        <f t="shared" si="14"/>
        <v>-</v>
      </c>
      <c r="N188" s="5">
        <f t="shared" si="15"/>
        <v>9</v>
      </c>
      <c r="O188" s="5">
        <f t="shared" si="16"/>
        <v>12.5</v>
      </c>
      <c r="P188" s="5" t="str">
        <f t="shared" si="17"/>
        <v>-</v>
      </c>
      <c r="Q188" s="5">
        <f t="shared" si="18"/>
        <v>12.5</v>
      </c>
    </row>
    <row r="189" spans="2:17" hidden="1" outlineLevel="1" x14ac:dyDescent="0.25">
      <c r="B189" s="5" t="s">
        <v>328</v>
      </c>
      <c r="C189" s="63">
        <v>1763</v>
      </c>
      <c r="D189" s="63">
        <v>0.501</v>
      </c>
      <c r="E189" s="63" t="s">
        <v>586</v>
      </c>
      <c r="F189" s="63">
        <v>9</v>
      </c>
      <c r="G189" s="63">
        <v>12.5</v>
      </c>
      <c r="H189" s="63">
        <v>12.5</v>
      </c>
      <c r="I189" s="63">
        <v>12.5</v>
      </c>
      <c r="L189" s="5">
        <f t="shared" si="13"/>
        <v>0.501</v>
      </c>
      <c r="M189" s="5" t="str">
        <f t="shared" si="14"/>
        <v>-</v>
      </c>
      <c r="N189" s="5">
        <f t="shared" si="15"/>
        <v>9</v>
      </c>
      <c r="O189" s="5">
        <f t="shared" si="16"/>
        <v>12.5</v>
      </c>
      <c r="P189" s="5">
        <f t="shared" si="17"/>
        <v>12.5</v>
      </c>
      <c r="Q189" s="5">
        <f t="shared" si="18"/>
        <v>12.5</v>
      </c>
    </row>
    <row r="190" spans="2:17" hidden="1" outlineLevel="1" x14ac:dyDescent="0.25">
      <c r="B190" s="5" t="s">
        <v>139</v>
      </c>
      <c r="C190" s="63">
        <v>2859</v>
      </c>
      <c r="D190" s="63">
        <v>0.1</v>
      </c>
      <c r="E190" s="63">
        <v>9.6</v>
      </c>
      <c r="F190" s="63">
        <v>11.25</v>
      </c>
      <c r="G190" s="63">
        <v>12.5</v>
      </c>
      <c r="H190" s="63">
        <v>12.5</v>
      </c>
      <c r="I190" s="63">
        <v>12.5</v>
      </c>
      <c r="L190" s="5">
        <f t="shared" si="13"/>
        <v>0.1</v>
      </c>
      <c r="M190" s="5">
        <f t="shared" si="14"/>
        <v>9.6</v>
      </c>
      <c r="N190" s="5">
        <f t="shared" si="15"/>
        <v>11.25</v>
      </c>
      <c r="O190" s="5">
        <f t="shared" si="16"/>
        <v>12.5</v>
      </c>
      <c r="P190" s="5">
        <f t="shared" si="17"/>
        <v>12.5</v>
      </c>
      <c r="Q190" s="5">
        <f t="shared" si="18"/>
        <v>12.5</v>
      </c>
    </row>
    <row r="191" spans="2:17" hidden="1" outlineLevel="1" x14ac:dyDescent="0.25">
      <c r="B191" s="5" t="s">
        <v>626</v>
      </c>
      <c r="C191" s="63">
        <v>1189</v>
      </c>
      <c r="D191" s="63">
        <v>0.1</v>
      </c>
      <c r="E191" s="63" t="s">
        <v>586</v>
      </c>
      <c r="F191" s="63">
        <v>10</v>
      </c>
      <c r="G191" s="63" t="s">
        <v>586</v>
      </c>
      <c r="H191" s="63">
        <v>12.5</v>
      </c>
      <c r="I191" s="63">
        <v>12.5</v>
      </c>
      <c r="L191" s="5">
        <f t="shared" si="13"/>
        <v>0.1</v>
      </c>
      <c r="M191" s="5" t="str">
        <f t="shared" si="14"/>
        <v>-</v>
      </c>
      <c r="N191" s="5">
        <f t="shared" si="15"/>
        <v>10</v>
      </c>
      <c r="O191" s="5" t="str">
        <f t="shared" si="16"/>
        <v>-</v>
      </c>
      <c r="P191" s="5">
        <f t="shared" si="17"/>
        <v>12.5</v>
      </c>
      <c r="Q191" s="5">
        <f t="shared" si="18"/>
        <v>12.5</v>
      </c>
    </row>
    <row r="192" spans="2:17" hidden="1" outlineLevel="1" x14ac:dyDescent="0.25">
      <c r="B192" s="5" t="s">
        <v>599</v>
      </c>
      <c r="C192" s="63">
        <v>3354</v>
      </c>
      <c r="D192" s="63">
        <v>7.2290000000000001</v>
      </c>
      <c r="E192" s="63" t="s">
        <v>586</v>
      </c>
      <c r="F192" s="63">
        <v>10.75</v>
      </c>
      <c r="G192" s="63">
        <v>12.5</v>
      </c>
      <c r="H192" s="63">
        <v>12</v>
      </c>
      <c r="I192" s="63">
        <v>12.5</v>
      </c>
      <c r="L192" s="5">
        <f t="shared" si="13"/>
        <v>7.2290000000000001</v>
      </c>
      <c r="M192" s="5" t="str">
        <f t="shared" si="14"/>
        <v>-</v>
      </c>
      <c r="N192" s="5">
        <f t="shared" si="15"/>
        <v>10.75</v>
      </c>
      <c r="O192" s="5">
        <f t="shared" si="16"/>
        <v>12.5</v>
      </c>
      <c r="P192" s="5">
        <f t="shared" si="17"/>
        <v>12</v>
      </c>
      <c r="Q192" s="5">
        <f t="shared" si="18"/>
        <v>12.5</v>
      </c>
    </row>
    <row r="193" spans="2:17" hidden="1" outlineLevel="1" x14ac:dyDescent="0.25">
      <c r="B193" s="5" t="s">
        <v>297</v>
      </c>
      <c r="C193" s="63">
        <v>316</v>
      </c>
      <c r="D193" s="63">
        <v>7.766</v>
      </c>
      <c r="E193" s="63" t="s">
        <v>586</v>
      </c>
      <c r="F193" s="63" t="s">
        <v>586</v>
      </c>
      <c r="G193" s="63">
        <v>10.3</v>
      </c>
      <c r="H193" s="63">
        <v>12.499000000000001</v>
      </c>
      <c r="I193" s="63">
        <v>12.499000000000001</v>
      </c>
      <c r="L193" s="5">
        <f t="shared" si="13"/>
        <v>7.766</v>
      </c>
      <c r="M193" s="5" t="str">
        <f t="shared" si="14"/>
        <v>-</v>
      </c>
      <c r="N193" s="5" t="str">
        <f t="shared" si="15"/>
        <v>-</v>
      </c>
      <c r="O193" s="5">
        <f t="shared" si="16"/>
        <v>10.3</v>
      </c>
      <c r="P193" s="5">
        <f t="shared" si="17"/>
        <v>12.499000000000001</v>
      </c>
      <c r="Q193" s="5">
        <f t="shared" si="18"/>
        <v>12.499000000000001</v>
      </c>
    </row>
    <row r="194" spans="2:17" hidden="1" outlineLevel="1" x14ac:dyDescent="0.25">
      <c r="B194" s="5" t="s">
        <v>366</v>
      </c>
      <c r="C194" s="63">
        <v>2830</v>
      </c>
      <c r="D194" s="63" t="s">
        <v>586</v>
      </c>
      <c r="E194" s="63" t="s">
        <v>586</v>
      </c>
      <c r="F194" s="63" t="s">
        <v>586</v>
      </c>
      <c r="G194" s="63" t="s">
        <v>586</v>
      </c>
      <c r="H194" s="63">
        <v>12.467000000000001</v>
      </c>
      <c r="I194" s="63">
        <v>12.467000000000001</v>
      </c>
      <c r="L194" s="5" t="str">
        <f t="shared" si="13"/>
        <v>-</v>
      </c>
      <c r="M194" s="5" t="str">
        <f t="shared" si="14"/>
        <v>-</v>
      </c>
      <c r="N194" s="5" t="str">
        <f t="shared" si="15"/>
        <v>-</v>
      </c>
      <c r="O194" s="5" t="str">
        <f t="shared" si="16"/>
        <v>-</v>
      </c>
      <c r="P194" s="5">
        <f t="shared" si="17"/>
        <v>12.467000000000001</v>
      </c>
      <c r="Q194" s="5">
        <f t="shared" si="18"/>
        <v>12.467000000000001</v>
      </c>
    </row>
    <row r="195" spans="2:17" hidden="1" outlineLevel="1" x14ac:dyDescent="0.25">
      <c r="B195" s="5" t="s">
        <v>343</v>
      </c>
      <c r="C195" s="63">
        <v>2210</v>
      </c>
      <c r="D195" s="63">
        <v>0.01</v>
      </c>
      <c r="E195" s="63">
        <v>10.499000000000001</v>
      </c>
      <c r="F195" s="63">
        <v>9.5</v>
      </c>
      <c r="G195" s="63">
        <v>11.968</v>
      </c>
      <c r="H195" s="63">
        <v>12.465999999999999</v>
      </c>
      <c r="I195" s="63">
        <v>12.465999999999999</v>
      </c>
      <c r="L195" s="5">
        <f t="shared" si="13"/>
        <v>0.01</v>
      </c>
      <c r="M195" s="5">
        <f t="shared" si="14"/>
        <v>10.499000000000001</v>
      </c>
      <c r="N195" s="5">
        <f t="shared" si="15"/>
        <v>9.5</v>
      </c>
      <c r="O195" s="5">
        <f t="shared" si="16"/>
        <v>11.968</v>
      </c>
      <c r="P195" s="5">
        <f t="shared" si="17"/>
        <v>12.465999999999999</v>
      </c>
      <c r="Q195" s="5">
        <f t="shared" si="18"/>
        <v>12.465999999999999</v>
      </c>
    </row>
    <row r="196" spans="2:17" hidden="1" outlineLevel="1" x14ac:dyDescent="0.25">
      <c r="B196" s="5" t="s">
        <v>453</v>
      </c>
      <c r="C196" s="63">
        <v>963</v>
      </c>
      <c r="D196" s="63">
        <v>0.1</v>
      </c>
      <c r="E196" s="63">
        <v>10.279</v>
      </c>
      <c r="F196" s="63">
        <v>12.436</v>
      </c>
      <c r="G196" s="63">
        <v>10.972</v>
      </c>
      <c r="H196" s="63">
        <v>10.920999999999999</v>
      </c>
      <c r="I196" s="63">
        <v>12.436</v>
      </c>
      <c r="L196" s="5">
        <f t="shared" si="13"/>
        <v>0.1</v>
      </c>
      <c r="M196" s="5">
        <f t="shared" si="14"/>
        <v>10.279</v>
      </c>
      <c r="N196" s="5">
        <f t="shared" si="15"/>
        <v>12.436</v>
      </c>
      <c r="O196" s="5">
        <f t="shared" si="16"/>
        <v>10.972</v>
      </c>
      <c r="P196" s="5">
        <f t="shared" si="17"/>
        <v>10.920999999999999</v>
      </c>
      <c r="Q196" s="5">
        <f t="shared" si="18"/>
        <v>12.436</v>
      </c>
    </row>
    <row r="197" spans="2:17" hidden="1" outlineLevel="1" x14ac:dyDescent="0.25">
      <c r="B197" s="5" t="s">
        <v>419</v>
      </c>
      <c r="C197" s="63">
        <v>232</v>
      </c>
      <c r="D197" s="63">
        <v>0.501</v>
      </c>
      <c r="E197" s="63">
        <v>8.7579999999999991</v>
      </c>
      <c r="F197" s="63">
        <v>10.26</v>
      </c>
      <c r="G197" s="63">
        <v>10.475</v>
      </c>
      <c r="H197" s="63">
        <v>12.414</v>
      </c>
      <c r="I197" s="63">
        <v>12.414</v>
      </c>
      <c r="L197" s="5">
        <f t="shared" si="13"/>
        <v>0.501</v>
      </c>
      <c r="M197" s="5">
        <f t="shared" si="14"/>
        <v>8.7579999999999991</v>
      </c>
      <c r="N197" s="5">
        <f t="shared" si="15"/>
        <v>10.26</v>
      </c>
      <c r="O197" s="5">
        <f t="shared" si="16"/>
        <v>10.475</v>
      </c>
      <c r="P197" s="5">
        <f t="shared" si="17"/>
        <v>12.414</v>
      </c>
      <c r="Q197" s="5">
        <f t="shared" si="18"/>
        <v>12.414</v>
      </c>
    </row>
    <row r="198" spans="2:17" hidden="1" outlineLevel="1" x14ac:dyDescent="0.25">
      <c r="B198" s="5" t="s">
        <v>290</v>
      </c>
      <c r="C198" s="63">
        <v>3138</v>
      </c>
      <c r="D198" s="63">
        <v>0.01</v>
      </c>
      <c r="E198" s="63">
        <v>9.0120000000000005</v>
      </c>
      <c r="F198" s="63">
        <v>10.009</v>
      </c>
      <c r="G198" s="63">
        <v>12.002000000000001</v>
      </c>
      <c r="H198" s="63">
        <v>12.407999999999999</v>
      </c>
      <c r="I198" s="63">
        <v>12.407999999999999</v>
      </c>
      <c r="L198" s="5">
        <f t="shared" si="13"/>
        <v>0.01</v>
      </c>
      <c r="M198" s="5">
        <f t="shared" si="14"/>
        <v>9.0120000000000005</v>
      </c>
      <c r="N198" s="5">
        <f t="shared" si="15"/>
        <v>10.009</v>
      </c>
      <c r="O198" s="5">
        <f t="shared" si="16"/>
        <v>12.002000000000001</v>
      </c>
      <c r="P198" s="5">
        <f t="shared" si="17"/>
        <v>12.407999999999999</v>
      </c>
      <c r="Q198" s="5">
        <f t="shared" si="18"/>
        <v>12.407999999999999</v>
      </c>
    </row>
    <row r="199" spans="2:17" hidden="1" outlineLevel="1" x14ac:dyDescent="0.25">
      <c r="B199" s="5" t="s">
        <v>442</v>
      </c>
      <c r="C199" s="63">
        <v>2932</v>
      </c>
      <c r="D199" s="63" t="s">
        <v>586</v>
      </c>
      <c r="E199" s="63" t="s">
        <v>586</v>
      </c>
      <c r="F199" s="63" t="s">
        <v>586</v>
      </c>
      <c r="G199" s="63">
        <v>12.406000000000001</v>
      </c>
      <c r="H199" s="63" t="s">
        <v>586</v>
      </c>
      <c r="I199" s="63">
        <v>12.406000000000001</v>
      </c>
      <c r="L199" s="5" t="str">
        <f t="shared" si="13"/>
        <v>-</v>
      </c>
      <c r="M199" s="5" t="str">
        <f t="shared" si="14"/>
        <v>-</v>
      </c>
      <c r="N199" s="5" t="str">
        <f t="shared" si="15"/>
        <v>-</v>
      </c>
      <c r="O199" s="5">
        <f t="shared" si="16"/>
        <v>12.406000000000001</v>
      </c>
      <c r="P199" s="5" t="str">
        <f t="shared" si="17"/>
        <v>-</v>
      </c>
      <c r="Q199" s="5">
        <f t="shared" si="18"/>
        <v>12.406000000000001</v>
      </c>
    </row>
    <row r="200" spans="2:17" hidden="1" outlineLevel="1" x14ac:dyDescent="0.25">
      <c r="B200" s="5" t="s">
        <v>156</v>
      </c>
      <c r="C200" s="63">
        <v>1067</v>
      </c>
      <c r="D200" s="63" t="s">
        <v>586</v>
      </c>
      <c r="E200" s="63">
        <v>7.5110000000000001</v>
      </c>
      <c r="F200" s="63">
        <v>10.090999999999999</v>
      </c>
      <c r="G200" s="63">
        <v>12.406000000000001</v>
      </c>
      <c r="H200" s="63">
        <v>12</v>
      </c>
      <c r="I200" s="63">
        <v>12.406000000000001</v>
      </c>
      <c r="L200" s="5" t="str">
        <f t="shared" si="13"/>
        <v>-</v>
      </c>
      <c r="M200" s="5">
        <f t="shared" si="14"/>
        <v>7.5110000000000001</v>
      </c>
      <c r="N200" s="5">
        <f t="shared" si="15"/>
        <v>10.090999999999999</v>
      </c>
      <c r="O200" s="5">
        <f t="shared" si="16"/>
        <v>12.406000000000001</v>
      </c>
      <c r="P200" s="5">
        <f t="shared" si="17"/>
        <v>12</v>
      </c>
      <c r="Q200" s="5">
        <f t="shared" si="18"/>
        <v>12.406000000000001</v>
      </c>
    </row>
    <row r="201" spans="2:17" hidden="1" outlineLevel="1" x14ac:dyDescent="0.25">
      <c r="B201" s="5" t="s">
        <v>56</v>
      </c>
      <c r="C201" s="63">
        <v>2156</v>
      </c>
      <c r="D201" s="63">
        <v>6.8810000000000002</v>
      </c>
      <c r="E201" s="63">
        <v>8.0129999999999999</v>
      </c>
      <c r="F201" s="63">
        <v>11.272</v>
      </c>
      <c r="G201" s="63">
        <v>12.365</v>
      </c>
      <c r="H201" s="63">
        <v>12.256</v>
      </c>
      <c r="I201" s="63">
        <v>12.365</v>
      </c>
      <c r="L201" s="5">
        <f t="shared" si="13"/>
        <v>6.8810000000000002</v>
      </c>
      <c r="M201" s="5">
        <f t="shared" si="14"/>
        <v>8.0129999999999999</v>
      </c>
      <c r="N201" s="5">
        <f t="shared" si="15"/>
        <v>11.272</v>
      </c>
      <c r="O201" s="5">
        <f t="shared" si="16"/>
        <v>12.365</v>
      </c>
      <c r="P201" s="5">
        <f t="shared" si="17"/>
        <v>12.256</v>
      </c>
      <c r="Q201" s="5">
        <f t="shared" si="18"/>
        <v>12.365</v>
      </c>
    </row>
    <row r="202" spans="2:17" hidden="1" outlineLevel="1" x14ac:dyDescent="0.25">
      <c r="B202" s="5" t="s">
        <v>162</v>
      </c>
      <c r="C202" s="63">
        <v>2707</v>
      </c>
      <c r="D202" s="63">
        <v>5.641</v>
      </c>
      <c r="E202" s="63">
        <v>8</v>
      </c>
      <c r="F202" s="63">
        <v>10.75</v>
      </c>
      <c r="G202" s="63">
        <v>11.75</v>
      </c>
      <c r="H202" s="63">
        <v>12.35</v>
      </c>
      <c r="I202" s="63">
        <v>12.35</v>
      </c>
      <c r="L202" s="5">
        <f t="shared" si="13"/>
        <v>5.641</v>
      </c>
      <c r="M202" s="5">
        <f t="shared" si="14"/>
        <v>8</v>
      </c>
      <c r="N202" s="5">
        <f t="shared" si="15"/>
        <v>10.75</v>
      </c>
      <c r="O202" s="5">
        <f t="shared" si="16"/>
        <v>11.75</v>
      </c>
      <c r="P202" s="5">
        <f t="shared" si="17"/>
        <v>12.35</v>
      </c>
      <c r="Q202" s="5">
        <f t="shared" si="18"/>
        <v>12.35</v>
      </c>
    </row>
    <row r="203" spans="2:17" hidden="1" outlineLevel="1" x14ac:dyDescent="0.25">
      <c r="B203" s="5" t="s">
        <v>211</v>
      </c>
      <c r="C203" s="63">
        <v>3010</v>
      </c>
      <c r="D203" s="63">
        <v>0.1</v>
      </c>
      <c r="E203" s="63">
        <v>10.6</v>
      </c>
      <c r="F203" s="63">
        <v>12.1</v>
      </c>
      <c r="G203" s="63">
        <v>12.1</v>
      </c>
      <c r="H203" s="63">
        <v>12.35</v>
      </c>
      <c r="I203" s="63">
        <v>12.35</v>
      </c>
      <c r="L203" s="5">
        <f t="shared" si="13"/>
        <v>0.1</v>
      </c>
      <c r="M203" s="5">
        <f t="shared" si="14"/>
        <v>10.6</v>
      </c>
      <c r="N203" s="5">
        <f t="shared" si="15"/>
        <v>12.1</v>
      </c>
      <c r="O203" s="5">
        <f t="shared" si="16"/>
        <v>12.1</v>
      </c>
      <c r="P203" s="5">
        <f t="shared" si="17"/>
        <v>12.35</v>
      </c>
      <c r="Q203" s="5">
        <f t="shared" si="18"/>
        <v>12.35</v>
      </c>
    </row>
    <row r="204" spans="2:17" hidden="1" outlineLevel="1" x14ac:dyDescent="0.25">
      <c r="B204" s="5" t="s">
        <v>209</v>
      </c>
      <c r="C204" s="63">
        <v>696</v>
      </c>
      <c r="D204" s="63">
        <v>0.1</v>
      </c>
      <c r="E204" s="63" t="s">
        <v>586</v>
      </c>
      <c r="F204" s="63">
        <v>11</v>
      </c>
      <c r="G204" s="63">
        <v>11.002000000000001</v>
      </c>
      <c r="H204" s="63">
        <v>12.334</v>
      </c>
      <c r="I204" s="63">
        <v>12.334</v>
      </c>
      <c r="L204" s="5">
        <f t="shared" si="13"/>
        <v>0.1</v>
      </c>
      <c r="M204" s="5" t="str">
        <f t="shared" si="14"/>
        <v>-</v>
      </c>
      <c r="N204" s="5">
        <f t="shared" si="15"/>
        <v>11</v>
      </c>
      <c r="O204" s="5">
        <f t="shared" si="16"/>
        <v>11.002000000000001</v>
      </c>
      <c r="P204" s="5">
        <f t="shared" si="17"/>
        <v>12.334</v>
      </c>
      <c r="Q204" s="5">
        <f t="shared" si="18"/>
        <v>12.334</v>
      </c>
    </row>
    <row r="205" spans="2:17" hidden="1" outlineLevel="1" x14ac:dyDescent="0.25">
      <c r="B205" s="5" t="s">
        <v>197</v>
      </c>
      <c r="C205" s="63">
        <v>493</v>
      </c>
      <c r="D205" s="63">
        <v>2.0190000000000001</v>
      </c>
      <c r="E205" s="63">
        <v>10.342000000000001</v>
      </c>
      <c r="F205" s="63">
        <v>10.403</v>
      </c>
      <c r="G205" s="63">
        <v>11.372999999999999</v>
      </c>
      <c r="H205" s="63">
        <v>12.297000000000001</v>
      </c>
      <c r="I205" s="63">
        <v>12.297000000000001</v>
      </c>
      <c r="L205" s="5">
        <f t="shared" ref="L205:L268" si="19">IF(D205=0,"",D205)</f>
        <v>2.0190000000000001</v>
      </c>
      <c r="M205" s="5">
        <f t="shared" ref="M205:M268" si="20">IF(E205=0,"",E205)</f>
        <v>10.342000000000001</v>
      </c>
      <c r="N205" s="5">
        <f t="shared" ref="N205:N268" si="21">IF(F205=0,"",F205)</f>
        <v>10.403</v>
      </c>
      <c r="O205" s="5">
        <f t="shared" ref="O205:O268" si="22">IF(G205=0,"",G205)</f>
        <v>11.372999999999999</v>
      </c>
      <c r="P205" s="5">
        <f t="shared" ref="P205:P268" si="23">IF(H205=0,"",H205)</f>
        <v>12.297000000000001</v>
      </c>
      <c r="Q205" s="5">
        <f t="shared" ref="Q205:Q268" si="24">IF(I205=0,"",I205)</f>
        <v>12.297000000000001</v>
      </c>
    </row>
    <row r="206" spans="2:17" hidden="1" outlineLevel="1" x14ac:dyDescent="0.25">
      <c r="B206" s="5" t="s">
        <v>271</v>
      </c>
      <c r="C206" s="63">
        <v>812</v>
      </c>
      <c r="D206" s="63">
        <v>0.1</v>
      </c>
      <c r="E206" s="63">
        <v>2.0019999999999998</v>
      </c>
      <c r="F206" s="63">
        <v>11.202999999999999</v>
      </c>
      <c r="G206" s="63">
        <v>10.840999999999999</v>
      </c>
      <c r="H206" s="63">
        <v>12.28</v>
      </c>
      <c r="I206" s="63">
        <v>12.28</v>
      </c>
      <c r="L206" s="5">
        <f t="shared" si="19"/>
        <v>0.1</v>
      </c>
      <c r="M206" s="5">
        <f t="shared" si="20"/>
        <v>2.0019999999999998</v>
      </c>
      <c r="N206" s="5">
        <f t="shared" si="21"/>
        <v>11.202999999999999</v>
      </c>
      <c r="O206" s="5">
        <f t="shared" si="22"/>
        <v>10.840999999999999</v>
      </c>
      <c r="P206" s="5">
        <f t="shared" si="23"/>
        <v>12.28</v>
      </c>
      <c r="Q206" s="5">
        <f t="shared" si="24"/>
        <v>12.28</v>
      </c>
    </row>
    <row r="207" spans="2:17" hidden="1" outlineLevel="1" x14ac:dyDescent="0.25">
      <c r="B207" s="5" t="s">
        <v>714</v>
      </c>
      <c r="C207" s="63">
        <v>2766</v>
      </c>
      <c r="D207" s="63">
        <v>7.774</v>
      </c>
      <c r="E207" s="63">
        <v>10.98</v>
      </c>
      <c r="F207" s="63">
        <v>11.01</v>
      </c>
      <c r="G207" s="63">
        <v>12.279</v>
      </c>
      <c r="H207" s="63">
        <v>10.500999999999999</v>
      </c>
      <c r="I207" s="63">
        <v>12.279</v>
      </c>
      <c r="L207" s="5">
        <f t="shared" si="19"/>
        <v>7.774</v>
      </c>
      <c r="M207" s="5">
        <f t="shared" si="20"/>
        <v>10.98</v>
      </c>
      <c r="N207" s="5">
        <f t="shared" si="21"/>
        <v>11.01</v>
      </c>
      <c r="O207" s="5">
        <f t="shared" si="22"/>
        <v>12.279</v>
      </c>
      <c r="P207" s="5">
        <f t="shared" si="23"/>
        <v>10.500999999999999</v>
      </c>
      <c r="Q207" s="5">
        <f t="shared" si="24"/>
        <v>12.279</v>
      </c>
    </row>
    <row r="208" spans="2:17" hidden="1" outlineLevel="1" x14ac:dyDescent="0.25">
      <c r="B208" s="5" t="s">
        <v>49</v>
      </c>
      <c r="C208" s="63">
        <v>3052</v>
      </c>
      <c r="D208" s="63" t="s">
        <v>586</v>
      </c>
      <c r="E208" s="63" t="s">
        <v>586</v>
      </c>
      <c r="F208" s="63" t="s">
        <v>586</v>
      </c>
      <c r="G208" s="63">
        <v>12.129</v>
      </c>
      <c r="H208" s="63">
        <v>12.276</v>
      </c>
      <c r="I208" s="63">
        <v>12.276</v>
      </c>
      <c r="L208" s="5" t="str">
        <f t="shared" si="19"/>
        <v>-</v>
      </c>
      <c r="M208" s="5" t="str">
        <f t="shared" si="20"/>
        <v>-</v>
      </c>
      <c r="N208" s="5" t="str">
        <f t="shared" si="21"/>
        <v>-</v>
      </c>
      <c r="O208" s="5">
        <f t="shared" si="22"/>
        <v>12.129</v>
      </c>
      <c r="P208" s="5">
        <f t="shared" si="23"/>
        <v>12.276</v>
      </c>
      <c r="Q208" s="5">
        <f t="shared" si="24"/>
        <v>12.276</v>
      </c>
    </row>
    <row r="209" spans="2:17" hidden="1" outlineLevel="1" x14ac:dyDescent="0.25">
      <c r="B209" s="5" t="s">
        <v>314</v>
      </c>
      <c r="C209" s="63">
        <v>2964</v>
      </c>
      <c r="D209" s="63">
        <v>6.17</v>
      </c>
      <c r="E209" s="63">
        <v>10.145</v>
      </c>
      <c r="F209" s="63">
        <v>11.106</v>
      </c>
      <c r="G209" s="63">
        <v>10.500999999999999</v>
      </c>
      <c r="H209" s="63">
        <v>12.275</v>
      </c>
      <c r="I209" s="63">
        <v>12.275</v>
      </c>
      <c r="L209" s="5">
        <f t="shared" si="19"/>
        <v>6.17</v>
      </c>
      <c r="M209" s="5">
        <f t="shared" si="20"/>
        <v>10.145</v>
      </c>
      <c r="N209" s="5">
        <f t="shared" si="21"/>
        <v>11.106</v>
      </c>
      <c r="O209" s="5">
        <f t="shared" si="22"/>
        <v>10.500999999999999</v>
      </c>
      <c r="P209" s="5">
        <f t="shared" si="23"/>
        <v>12.275</v>
      </c>
      <c r="Q209" s="5">
        <f t="shared" si="24"/>
        <v>12.275</v>
      </c>
    </row>
    <row r="210" spans="2:17" hidden="1" outlineLevel="1" x14ac:dyDescent="0.25">
      <c r="B210" s="5" t="s">
        <v>106</v>
      </c>
      <c r="C210" s="63">
        <v>2764</v>
      </c>
      <c r="D210" s="63">
        <v>5.6689999999999996</v>
      </c>
      <c r="E210" s="63" t="s">
        <v>586</v>
      </c>
      <c r="F210" s="63" t="s">
        <v>586</v>
      </c>
      <c r="G210" s="63">
        <v>11.904999999999999</v>
      </c>
      <c r="H210" s="63">
        <v>12.263999999999999</v>
      </c>
      <c r="I210" s="63">
        <v>12.263999999999999</v>
      </c>
      <c r="L210" s="5">
        <f t="shared" si="19"/>
        <v>5.6689999999999996</v>
      </c>
      <c r="M210" s="5" t="str">
        <f t="shared" si="20"/>
        <v>-</v>
      </c>
      <c r="N210" s="5" t="str">
        <f t="shared" si="21"/>
        <v>-</v>
      </c>
      <c r="O210" s="5">
        <f t="shared" si="22"/>
        <v>11.904999999999999</v>
      </c>
      <c r="P210" s="5">
        <f t="shared" si="23"/>
        <v>12.263999999999999</v>
      </c>
      <c r="Q210" s="5">
        <f t="shared" si="24"/>
        <v>12.263999999999999</v>
      </c>
    </row>
    <row r="211" spans="2:17" hidden="1" outlineLevel="1" x14ac:dyDescent="0.25">
      <c r="B211" s="5" t="s">
        <v>45</v>
      </c>
      <c r="C211" s="63">
        <v>2410</v>
      </c>
      <c r="D211" s="63" t="s">
        <v>586</v>
      </c>
      <c r="E211" s="63" t="s">
        <v>586</v>
      </c>
      <c r="F211" s="63" t="s">
        <v>586</v>
      </c>
      <c r="G211" s="63">
        <v>12.127000000000001</v>
      </c>
      <c r="H211" s="63">
        <v>12.262</v>
      </c>
      <c r="I211" s="63">
        <v>12.262</v>
      </c>
      <c r="L211" s="5" t="str">
        <f t="shared" si="19"/>
        <v>-</v>
      </c>
      <c r="M211" s="5" t="str">
        <f t="shared" si="20"/>
        <v>-</v>
      </c>
      <c r="N211" s="5" t="str">
        <f t="shared" si="21"/>
        <v>-</v>
      </c>
      <c r="O211" s="5">
        <f t="shared" si="22"/>
        <v>12.127000000000001</v>
      </c>
      <c r="P211" s="5">
        <f t="shared" si="23"/>
        <v>12.262</v>
      </c>
      <c r="Q211" s="5">
        <f t="shared" si="24"/>
        <v>12.262</v>
      </c>
    </row>
    <row r="212" spans="2:17" hidden="1" outlineLevel="1" x14ac:dyDescent="0.25">
      <c r="B212" s="5" t="s">
        <v>151</v>
      </c>
      <c r="C212" s="63">
        <v>5</v>
      </c>
      <c r="D212" s="63">
        <v>1.6E-2</v>
      </c>
      <c r="E212" s="63">
        <v>9.4979999999999993</v>
      </c>
      <c r="F212" s="63">
        <v>9.5009999999999994</v>
      </c>
      <c r="G212" s="63">
        <v>12.254</v>
      </c>
      <c r="H212" s="63">
        <v>12.260999999999999</v>
      </c>
      <c r="I212" s="63">
        <v>12.260999999999999</v>
      </c>
      <c r="L212" s="5">
        <f t="shared" si="19"/>
        <v>1.6E-2</v>
      </c>
      <c r="M212" s="5">
        <f t="shared" si="20"/>
        <v>9.4979999999999993</v>
      </c>
      <c r="N212" s="5">
        <f t="shared" si="21"/>
        <v>9.5009999999999994</v>
      </c>
      <c r="O212" s="5">
        <f t="shared" si="22"/>
        <v>12.254</v>
      </c>
      <c r="P212" s="5">
        <f t="shared" si="23"/>
        <v>12.260999999999999</v>
      </c>
      <c r="Q212" s="5">
        <f t="shared" si="24"/>
        <v>12.260999999999999</v>
      </c>
    </row>
    <row r="213" spans="2:17" hidden="1" outlineLevel="1" x14ac:dyDescent="0.25">
      <c r="B213" s="5" t="s">
        <v>188</v>
      </c>
      <c r="C213" s="63">
        <v>2684</v>
      </c>
      <c r="D213" s="63">
        <v>3.036</v>
      </c>
      <c r="E213" s="63" t="s">
        <v>586</v>
      </c>
      <c r="F213" s="63" t="s">
        <v>586</v>
      </c>
      <c r="G213" s="63" t="s">
        <v>586</v>
      </c>
      <c r="H213" s="63">
        <v>12.26</v>
      </c>
      <c r="I213" s="63">
        <v>12.26</v>
      </c>
      <c r="L213" s="5">
        <f t="shared" si="19"/>
        <v>3.036</v>
      </c>
      <c r="M213" s="5" t="str">
        <f t="shared" si="20"/>
        <v>-</v>
      </c>
      <c r="N213" s="5" t="str">
        <f t="shared" si="21"/>
        <v>-</v>
      </c>
      <c r="O213" s="5" t="str">
        <f t="shared" si="22"/>
        <v>-</v>
      </c>
      <c r="P213" s="5">
        <f t="shared" si="23"/>
        <v>12.26</v>
      </c>
      <c r="Q213" s="5">
        <f t="shared" si="24"/>
        <v>12.26</v>
      </c>
    </row>
    <row r="214" spans="2:17" hidden="1" outlineLevel="1" x14ac:dyDescent="0.25">
      <c r="B214" s="5" t="s">
        <v>393</v>
      </c>
      <c r="C214" s="63">
        <v>2647</v>
      </c>
      <c r="D214" s="63">
        <v>0.5</v>
      </c>
      <c r="E214" s="63">
        <v>10.613</v>
      </c>
      <c r="F214" s="63">
        <v>10.629</v>
      </c>
      <c r="G214" s="63">
        <v>12.257999999999999</v>
      </c>
      <c r="H214" s="63">
        <v>10.7</v>
      </c>
      <c r="I214" s="63">
        <v>12.257999999999999</v>
      </c>
      <c r="L214" s="5">
        <f t="shared" si="19"/>
        <v>0.5</v>
      </c>
      <c r="M214" s="5">
        <f t="shared" si="20"/>
        <v>10.613</v>
      </c>
      <c r="N214" s="5">
        <f t="shared" si="21"/>
        <v>10.629</v>
      </c>
      <c r="O214" s="5">
        <f t="shared" si="22"/>
        <v>12.257999999999999</v>
      </c>
      <c r="P214" s="5">
        <f t="shared" si="23"/>
        <v>10.7</v>
      </c>
      <c r="Q214" s="5">
        <f t="shared" si="24"/>
        <v>12.257999999999999</v>
      </c>
    </row>
    <row r="215" spans="2:17" hidden="1" outlineLevel="1" x14ac:dyDescent="0.25">
      <c r="B215" s="5" t="s">
        <v>808</v>
      </c>
      <c r="C215" s="63">
        <v>3172</v>
      </c>
      <c r="D215" s="63" t="s">
        <v>586</v>
      </c>
      <c r="E215" s="63">
        <v>10.5</v>
      </c>
      <c r="F215" s="63">
        <v>10.757</v>
      </c>
      <c r="G215" s="63">
        <v>11.503</v>
      </c>
      <c r="H215" s="63">
        <v>12.253</v>
      </c>
      <c r="I215" s="63">
        <v>12.253</v>
      </c>
      <c r="L215" s="5" t="str">
        <f t="shared" si="19"/>
        <v>-</v>
      </c>
      <c r="M215" s="5">
        <f t="shared" si="20"/>
        <v>10.5</v>
      </c>
      <c r="N215" s="5">
        <f t="shared" si="21"/>
        <v>10.757</v>
      </c>
      <c r="O215" s="5">
        <f t="shared" si="22"/>
        <v>11.503</v>
      </c>
      <c r="P215" s="5">
        <f t="shared" si="23"/>
        <v>12.253</v>
      </c>
      <c r="Q215" s="5">
        <f t="shared" si="24"/>
        <v>12.253</v>
      </c>
    </row>
    <row r="216" spans="2:17" hidden="1" outlineLevel="1" x14ac:dyDescent="0.25">
      <c r="B216" s="5" t="s">
        <v>109</v>
      </c>
      <c r="C216" s="63">
        <v>2228</v>
      </c>
      <c r="D216" s="63">
        <v>3</v>
      </c>
      <c r="E216" s="63">
        <v>3.5019999999999998</v>
      </c>
      <c r="F216" s="63" t="s">
        <v>586</v>
      </c>
      <c r="G216" s="63">
        <v>12.250999999999999</v>
      </c>
      <c r="H216" s="63">
        <v>5.0010000000000003</v>
      </c>
      <c r="I216" s="63">
        <v>12.250999999999999</v>
      </c>
      <c r="L216" s="5">
        <f t="shared" si="19"/>
        <v>3</v>
      </c>
      <c r="M216" s="5">
        <f t="shared" si="20"/>
        <v>3.5019999999999998</v>
      </c>
      <c r="N216" s="5" t="str">
        <f t="shared" si="21"/>
        <v>-</v>
      </c>
      <c r="O216" s="5">
        <f t="shared" si="22"/>
        <v>12.250999999999999</v>
      </c>
      <c r="P216" s="5">
        <f t="shared" si="23"/>
        <v>5.0010000000000003</v>
      </c>
      <c r="Q216" s="5">
        <f t="shared" si="24"/>
        <v>12.250999999999999</v>
      </c>
    </row>
    <row r="217" spans="2:17" hidden="1" outlineLevel="1" x14ac:dyDescent="0.25">
      <c r="B217" s="5" t="s">
        <v>373</v>
      </c>
      <c r="C217" s="63">
        <v>1829</v>
      </c>
      <c r="D217" s="63" t="s">
        <v>586</v>
      </c>
      <c r="E217" s="63">
        <v>12.25</v>
      </c>
      <c r="F217" s="63">
        <v>11.193</v>
      </c>
      <c r="G217" s="63">
        <v>11.541</v>
      </c>
      <c r="H217" s="63" t="s">
        <v>586</v>
      </c>
      <c r="I217" s="63">
        <v>12.25</v>
      </c>
      <c r="L217" s="5" t="str">
        <f t="shared" si="19"/>
        <v>-</v>
      </c>
      <c r="M217" s="5">
        <f t="shared" si="20"/>
        <v>12.25</v>
      </c>
      <c r="N217" s="5">
        <f t="shared" si="21"/>
        <v>11.193</v>
      </c>
      <c r="O217" s="5">
        <f t="shared" si="22"/>
        <v>11.541</v>
      </c>
      <c r="P217" s="5" t="str">
        <f t="shared" si="23"/>
        <v>-</v>
      </c>
      <c r="Q217" s="5">
        <f t="shared" si="24"/>
        <v>12.25</v>
      </c>
    </row>
    <row r="218" spans="2:17" hidden="1" outlineLevel="1" x14ac:dyDescent="0.25">
      <c r="B218" s="5" t="s">
        <v>170</v>
      </c>
      <c r="C218" s="63">
        <v>705</v>
      </c>
      <c r="D218" s="63">
        <v>8</v>
      </c>
      <c r="E218" s="63">
        <v>11.4</v>
      </c>
      <c r="F218" s="63">
        <v>11.9</v>
      </c>
      <c r="G218" s="63">
        <v>12.25</v>
      </c>
      <c r="H218" s="63">
        <v>8.75</v>
      </c>
      <c r="I218" s="63">
        <v>12.25</v>
      </c>
      <c r="L218" s="5">
        <f t="shared" si="19"/>
        <v>8</v>
      </c>
      <c r="M218" s="5">
        <f t="shared" si="20"/>
        <v>11.4</v>
      </c>
      <c r="N218" s="5">
        <f t="shared" si="21"/>
        <v>11.9</v>
      </c>
      <c r="O218" s="5">
        <f t="shared" si="22"/>
        <v>12.25</v>
      </c>
      <c r="P218" s="5">
        <f t="shared" si="23"/>
        <v>8.75</v>
      </c>
      <c r="Q218" s="5">
        <f t="shared" si="24"/>
        <v>12.25</v>
      </c>
    </row>
    <row r="219" spans="2:17" hidden="1" outlineLevel="1" x14ac:dyDescent="0.25">
      <c r="B219" s="5" t="s">
        <v>233</v>
      </c>
      <c r="C219" s="63">
        <v>3137</v>
      </c>
      <c r="D219" s="63">
        <v>0.01</v>
      </c>
      <c r="E219" s="63" t="s">
        <v>586</v>
      </c>
      <c r="F219" s="63">
        <v>10.5</v>
      </c>
      <c r="G219" s="63">
        <v>11</v>
      </c>
      <c r="H219" s="63">
        <v>12.25</v>
      </c>
      <c r="I219" s="63">
        <v>12.25</v>
      </c>
      <c r="L219" s="5">
        <f t="shared" si="19"/>
        <v>0.01</v>
      </c>
      <c r="M219" s="5" t="str">
        <f t="shared" si="20"/>
        <v>-</v>
      </c>
      <c r="N219" s="5">
        <f t="shared" si="21"/>
        <v>10.5</v>
      </c>
      <c r="O219" s="5">
        <f t="shared" si="22"/>
        <v>11</v>
      </c>
      <c r="P219" s="5">
        <f t="shared" si="23"/>
        <v>12.25</v>
      </c>
      <c r="Q219" s="5">
        <f t="shared" si="24"/>
        <v>12.25</v>
      </c>
    </row>
    <row r="220" spans="2:17" hidden="1" outlineLevel="1" x14ac:dyDescent="0.25">
      <c r="B220" s="5" t="s">
        <v>483</v>
      </c>
      <c r="C220" s="63">
        <v>2407</v>
      </c>
      <c r="D220" s="63">
        <v>2</v>
      </c>
      <c r="E220" s="63" t="s">
        <v>586</v>
      </c>
      <c r="F220" s="63" t="s">
        <v>586</v>
      </c>
      <c r="G220" s="63">
        <v>12.242000000000001</v>
      </c>
      <c r="H220" s="63" t="s">
        <v>586</v>
      </c>
      <c r="I220" s="63">
        <v>12.242000000000001</v>
      </c>
      <c r="L220" s="5">
        <f t="shared" si="19"/>
        <v>2</v>
      </c>
      <c r="M220" s="5" t="str">
        <f t="shared" si="20"/>
        <v>-</v>
      </c>
      <c r="N220" s="5" t="str">
        <f t="shared" si="21"/>
        <v>-</v>
      </c>
      <c r="O220" s="5">
        <f t="shared" si="22"/>
        <v>12.242000000000001</v>
      </c>
      <c r="P220" s="5" t="str">
        <f t="shared" si="23"/>
        <v>-</v>
      </c>
      <c r="Q220" s="5">
        <f t="shared" si="24"/>
        <v>12.242000000000001</v>
      </c>
    </row>
    <row r="221" spans="2:17" hidden="1" outlineLevel="1" x14ac:dyDescent="0.25">
      <c r="B221" s="5" t="s">
        <v>333</v>
      </c>
      <c r="C221" s="63">
        <v>3161</v>
      </c>
      <c r="D221" s="63">
        <v>0.01</v>
      </c>
      <c r="E221" s="63">
        <v>9</v>
      </c>
      <c r="F221" s="63" t="s">
        <v>586</v>
      </c>
      <c r="G221" s="63">
        <v>9</v>
      </c>
      <c r="H221" s="63">
        <v>12.241</v>
      </c>
      <c r="I221" s="63">
        <v>12.241</v>
      </c>
      <c r="L221" s="5">
        <f t="shared" si="19"/>
        <v>0.01</v>
      </c>
      <c r="M221" s="5">
        <f t="shared" si="20"/>
        <v>9</v>
      </c>
      <c r="N221" s="5" t="str">
        <f t="shared" si="21"/>
        <v>-</v>
      </c>
      <c r="O221" s="5">
        <f t="shared" si="22"/>
        <v>9</v>
      </c>
      <c r="P221" s="5">
        <f t="shared" si="23"/>
        <v>12.241</v>
      </c>
      <c r="Q221" s="5">
        <f t="shared" si="24"/>
        <v>12.241</v>
      </c>
    </row>
    <row r="222" spans="2:17" hidden="1" outlineLevel="1" x14ac:dyDescent="0.25">
      <c r="B222" s="5" t="s">
        <v>401</v>
      </c>
      <c r="C222" s="63">
        <v>480</v>
      </c>
      <c r="D222" s="63">
        <v>7.2309999999999999</v>
      </c>
      <c r="E222" s="63">
        <v>3.0009999999999999</v>
      </c>
      <c r="F222" s="63" t="s">
        <v>586</v>
      </c>
      <c r="G222" s="63">
        <v>9.1739999999999995</v>
      </c>
      <c r="H222" s="63">
        <v>12.234</v>
      </c>
      <c r="I222" s="63">
        <v>12.234</v>
      </c>
      <c r="L222" s="5">
        <f t="shared" si="19"/>
        <v>7.2309999999999999</v>
      </c>
      <c r="M222" s="5">
        <f t="shared" si="20"/>
        <v>3.0009999999999999</v>
      </c>
      <c r="N222" s="5" t="str">
        <f t="shared" si="21"/>
        <v>-</v>
      </c>
      <c r="O222" s="5">
        <f t="shared" si="22"/>
        <v>9.1739999999999995</v>
      </c>
      <c r="P222" s="5">
        <f t="shared" si="23"/>
        <v>12.234</v>
      </c>
      <c r="Q222" s="5">
        <f t="shared" si="24"/>
        <v>12.234</v>
      </c>
    </row>
    <row r="223" spans="2:17" hidden="1" outlineLevel="1" x14ac:dyDescent="0.25">
      <c r="B223" s="5" t="s">
        <v>232</v>
      </c>
      <c r="C223" s="63">
        <v>2554</v>
      </c>
      <c r="D223" s="63">
        <v>0.1</v>
      </c>
      <c r="E223" s="63" t="s">
        <v>586</v>
      </c>
      <c r="F223" s="63" t="s">
        <v>586</v>
      </c>
      <c r="G223" s="63" t="s">
        <v>586</v>
      </c>
      <c r="H223" s="63">
        <v>12.205</v>
      </c>
      <c r="I223" s="63">
        <v>12.205</v>
      </c>
      <c r="L223" s="5">
        <f t="shared" si="19"/>
        <v>0.1</v>
      </c>
      <c r="M223" s="5" t="str">
        <f t="shared" si="20"/>
        <v>-</v>
      </c>
      <c r="N223" s="5" t="str">
        <f t="shared" si="21"/>
        <v>-</v>
      </c>
      <c r="O223" s="5" t="str">
        <f t="shared" si="22"/>
        <v>-</v>
      </c>
      <c r="P223" s="5">
        <f t="shared" si="23"/>
        <v>12.205</v>
      </c>
      <c r="Q223" s="5">
        <f t="shared" si="24"/>
        <v>12.205</v>
      </c>
    </row>
    <row r="224" spans="2:17" hidden="1" outlineLevel="1" x14ac:dyDescent="0.25">
      <c r="B224" s="5" t="s">
        <v>195</v>
      </c>
      <c r="C224" s="63">
        <v>596</v>
      </c>
      <c r="D224" s="63">
        <v>6.1520000000000001</v>
      </c>
      <c r="E224" s="63">
        <v>8.4819999999999993</v>
      </c>
      <c r="F224" s="63">
        <v>8.484</v>
      </c>
      <c r="G224" s="63">
        <v>11.815</v>
      </c>
      <c r="H224" s="63">
        <v>12.202</v>
      </c>
      <c r="I224" s="63">
        <v>12.202</v>
      </c>
      <c r="L224" s="5">
        <f t="shared" si="19"/>
        <v>6.1520000000000001</v>
      </c>
      <c r="M224" s="5">
        <f t="shared" si="20"/>
        <v>8.4819999999999993</v>
      </c>
      <c r="N224" s="5">
        <f t="shared" si="21"/>
        <v>8.484</v>
      </c>
      <c r="O224" s="5">
        <f t="shared" si="22"/>
        <v>11.815</v>
      </c>
      <c r="P224" s="5">
        <f t="shared" si="23"/>
        <v>12.202</v>
      </c>
      <c r="Q224" s="5">
        <f t="shared" si="24"/>
        <v>12.202</v>
      </c>
    </row>
    <row r="225" spans="2:17" hidden="1" outlineLevel="1" x14ac:dyDescent="0.25">
      <c r="B225" s="5" t="s">
        <v>172</v>
      </c>
      <c r="C225" s="63">
        <v>1581</v>
      </c>
      <c r="D225" s="63">
        <v>1E-3</v>
      </c>
      <c r="E225" s="63">
        <v>9</v>
      </c>
      <c r="F225" s="63">
        <v>12.2</v>
      </c>
      <c r="G225" s="63">
        <v>11.5</v>
      </c>
      <c r="H225" s="63">
        <v>12</v>
      </c>
      <c r="I225" s="63">
        <v>12.2</v>
      </c>
      <c r="L225" s="5">
        <f t="shared" si="19"/>
        <v>1E-3</v>
      </c>
      <c r="M225" s="5">
        <f t="shared" si="20"/>
        <v>9</v>
      </c>
      <c r="N225" s="5">
        <f t="shared" si="21"/>
        <v>12.2</v>
      </c>
      <c r="O225" s="5">
        <f t="shared" si="22"/>
        <v>11.5</v>
      </c>
      <c r="P225" s="5">
        <f t="shared" si="23"/>
        <v>12</v>
      </c>
      <c r="Q225" s="5">
        <f t="shared" si="24"/>
        <v>12.2</v>
      </c>
    </row>
    <row r="226" spans="2:17" hidden="1" outlineLevel="1" x14ac:dyDescent="0.25">
      <c r="B226" s="5" t="s">
        <v>715</v>
      </c>
      <c r="C226" s="63">
        <v>3257</v>
      </c>
      <c r="D226" s="63" t="s">
        <v>586</v>
      </c>
      <c r="E226" s="63" t="s">
        <v>586</v>
      </c>
      <c r="F226" s="63" t="s">
        <v>586</v>
      </c>
      <c r="G226" s="63">
        <v>12.18</v>
      </c>
      <c r="H226" s="63">
        <v>11.315</v>
      </c>
      <c r="I226" s="63">
        <v>12.18</v>
      </c>
      <c r="L226" s="5" t="str">
        <f t="shared" si="19"/>
        <v>-</v>
      </c>
      <c r="M226" s="5" t="str">
        <f t="shared" si="20"/>
        <v>-</v>
      </c>
      <c r="N226" s="5" t="str">
        <f t="shared" si="21"/>
        <v>-</v>
      </c>
      <c r="O226" s="5">
        <f t="shared" si="22"/>
        <v>12.18</v>
      </c>
      <c r="P226" s="5">
        <f t="shared" si="23"/>
        <v>11.315</v>
      </c>
      <c r="Q226" s="5">
        <f t="shared" si="24"/>
        <v>12.18</v>
      </c>
    </row>
    <row r="227" spans="2:17" hidden="1" outlineLevel="1" x14ac:dyDescent="0.25">
      <c r="B227" s="5" t="s">
        <v>110</v>
      </c>
      <c r="C227" s="63">
        <v>2542</v>
      </c>
      <c r="D227" s="63">
        <v>7.7649999999999997</v>
      </c>
      <c r="E227" s="63">
        <v>10.25</v>
      </c>
      <c r="F227" s="63">
        <v>10.009</v>
      </c>
      <c r="G227" s="63">
        <v>11.005000000000001</v>
      </c>
      <c r="H227" s="63">
        <v>12.178000000000001</v>
      </c>
      <c r="I227" s="63">
        <v>12.178000000000001</v>
      </c>
      <c r="L227" s="5">
        <f t="shared" si="19"/>
        <v>7.7649999999999997</v>
      </c>
      <c r="M227" s="5">
        <f t="shared" si="20"/>
        <v>10.25</v>
      </c>
      <c r="N227" s="5">
        <f t="shared" si="21"/>
        <v>10.009</v>
      </c>
      <c r="O227" s="5">
        <f t="shared" si="22"/>
        <v>11.005000000000001</v>
      </c>
      <c r="P227" s="5">
        <f t="shared" si="23"/>
        <v>12.178000000000001</v>
      </c>
      <c r="Q227" s="5">
        <f t="shared" si="24"/>
        <v>12.178000000000001</v>
      </c>
    </row>
    <row r="228" spans="2:17" hidden="1" outlineLevel="1" x14ac:dyDescent="0.25">
      <c r="B228" s="5" t="s">
        <v>245</v>
      </c>
      <c r="C228" s="63">
        <v>2655</v>
      </c>
      <c r="D228" s="63" t="s">
        <v>586</v>
      </c>
      <c r="E228" s="63">
        <v>7</v>
      </c>
      <c r="F228" s="63">
        <v>10.257</v>
      </c>
      <c r="G228" s="63">
        <v>11.504</v>
      </c>
      <c r="H228" s="63">
        <v>12.153</v>
      </c>
      <c r="I228" s="63">
        <v>12.153</v>
      </c>
      <c r="L228" s="5" t="str">
        <f t="shared" si="19"/>
        <v>-</v>
      </c>
      <c r="M228" s="5">
        <f t="shared" si="20"/>
        <v>7</v>
      </c>
      <c r="N228" s="5">
        <f t="shared" si="21"/>
        <v>10.257</v>
      </c>
      <c r="O228" s="5">
        <f t="shared" si="22"/>
        <v>11.504</v>
      </c>
      <c r="P228" s="5">
        <f t="shared" si="23"/>
        <v>12.153</v>
      </c>
      <c r="Q228" s="5">
        <f t="shared" si="24"/>
        <v>12.153</v>
      </c>
    </row>
    <row r="229" spans="2:17" hidden="1" outlineLevel="1" x14ac:dyDescent="0.25">
      <c r="B229" s="5" t="s">
        <v>296</v>
      </c>
      <c r="C229" s="63">
        <v>931</v>
      </c>
      <c r="D229" s="63">
        <v>5</v>
      </c>
      <c r="E229" s="63" t="s">
        <v>586</v>
      </c>
      <c r="F229" s="63" t="s">
        <v>586</v>
      </c>
      <c r="G229" s="63">
        <v>12.151999999999999</v>
      </c>
      <c r="H229" s="63">
        <v>9.548</v>
      </c>
      <c r="I229" s="63">
        <v>12.151999999999999</v>
      </c>
      <c r="L229" s="5">
        <f t="shared" si="19"/>
        <v>5</v>
      </c>
      <c r="M229" s="5" t="str">
        <f t="shared" si="20"/>
        <v>-</v>
      </c>
      <c r="N229" s="5" t="str">
        <f t="shared" si="21"/>
        <v>-</v>
      </c>
      <c r="O229" s="5">
        <f t="shared" si="22"/>
        <v>12.151999999999999</v>
      </c>
      <c r="P229" s="5">
        <f t="shared" si="23"/>
        <v>9.548</v>
      </c>
      <c r="Q229" s="5">
        <f t="shared" si="24"/>
        <v>12.151999999999999</v>
      </c>
    </row>
    <row r="230" spans="2:17" hidden="1" outlineLevel="1" x14ac:dyDescent="0.25">
      <c r="B230" s="5" t="s">
        <v>204</v>
      </c>
      <c r="C230" s="63">
        <v>558</v>
      </c>
      <c r="D230" s="63">
        <v>7</v>
      </c>
      <c r="E230" s="63" t="s">
        <v>586</v>
      </c>
      <c r="F230" s="63">
        <v>12.15</v>
      </c>
      <c r="G230" s="63">
        <v>11.5</v>
      </c>
      <c r="H230" s="63">
        <v>11.997999999999999</v>
      </c>
      <c r="I230" s="63">
        <v>12.15</v>
      </c>
      <c r="L230" s="5">
        <f t="shared" si="19"/>
        <v>7</v>
      </c>
      <c r="M230" s="5" t="str">
        <f t="shared" si="20"/>
        <v>-</v>
      </c>
      <c r="N230" s="5">
        <f t="shared" si="21"/>
        <v>12.15</v>
      </c>
      <c r="O230" s="5">
        <f t="shared" si="22"/>
        <v>11.5</v>
      </c>
      <c r="P230" s="5">
        <f t="shared" si="23"/>
        <v>11.997999999999999</v>
      </c>
      <c r="Q230" s="5">
        <f t="shared" si="24"/>
        <v>12.15</v>
      </c>
    </row>
    <row r="231" spans="2:17" hidden="1" outlineLevel="1" x14ac:dyDescent="0.25">
      <c r="B231" s="5" t="s">
        <v>375</v>
      </c>
      <c r="C231" s="63">
        <v>933</v>
      </c>
      <c r="D231" s="63">
        <v>0.1</v>
      </c>
      <c r="E231" s="63" t="s">
        <v>586</v>
      </c>
      <c r="F231" s="63" t="s">
        <v>586</v>
      </c>
      <c r="G231" s="63" t="s">
        <v>586</v>
      </c>
      <c r="H231" s="63">
        <v>12.135</v>
      </c>
      <c r="I231" s="63">
        <v>12.135</v>
      </c>
      <c r="L231" s="5">
        <f t="shared" si="19"/>
        <v>0.1</v>
      </c>
      <c r="M231" s="5" t="str">
        <f t="shared" si="20"/>
        <v>-</v>
      </c>
      <c r="N231" s="5" t="str">
        <f t="shared" si="21"/>
        <v>-</v>
      </c>
      <c r="O231" s="5" t="str">
        <f t="shared" si="22"/>
        <v>-</v>
      </c>
      <c r="P231" s="5">
        <f t="shared" si="23"/>
        <v>12.135</v>
      </c>
      <c r="Q231" s="5">
        <f t="shared" si="24"/>
        <v>12.135</v>
      </c>
    </row>
    <row r="232" spans="2:17" hidden="1" outlineLevel="1" x14ac:dyDescent="0.25">
      <c r="B232" s="5" t="s">
        <v>192</v>
      </c>
      <c r="C232" s="63">
        <v>1441</v>
      </c>
      <c r="D232" s="63">
        <v>7</v>
      </c>
      <c r="E232" s="63">
        <v>11.013</v>
      </c>
      <c r="F232" s="63">
        <v>11.109</v>
      </c>
      <c r="G232" s="63">
        <v>11.576000000000001</v>
      </c>
      <c r="H232" s="63">
        <v>12.134</v>
      </c>
      <c r="I232" s="63">
        <v>12.134</v>
      </c>
      <c r="L232" s="5">
        <f t="shared" si="19"/>
        <v>7</v>
      </c>
      <c r="M232" s="5">
        <f t="shared" si="20"/>
        <v>11.013</v>
      </c>
      <c r="N232" s="5">
        <f t="shared" si="21"/>
        <v>11.109</v>
      </c>
      <c r="O232" s="5">
        <f t="shared" si="22"/>
        <v>11.576000000000001</v>
      </c>
      <c r="P232" s="5">
        <f t="shared" si="23"/>
        <v>12.134</v>
      </c>
      <c r="Q232" s="5">
        <f t="shared" si="24"/>
        <v>12.134</v>
      </c>
    </row>
    <row r="233" spans="2:17" hidden="1" outlineLevel="1" x14ac:dyDescent="0.25">
      <c r="B233" s="5" t="s">
        <v>372</v>
      </c>
      <c r="C233" s="63">
        <v>918</v>
      </c>
      <c r="D233" s="63">
        <v>2E-3</v>
      </c>
      <c r="E233" s="63">
        <v>10.253</v>
      </c>
      <c r="F233" s="63">
        <v>10.942</v>
      </c>
      <c r="G233" s="63">
        <v>12.132999999999999</v>
      </c>
      <c r="H233" s="63">
        <v>12.032999999999999</v>
      </c>
      <c r="I233" s="63">
        <v>12.132999999999999</v>
      </c>
      <c r="L233" s="5">
        <f t="shared" si="19"/>
        <v>2E-3</v>
      </c>
      <c r="M233" s="5">
        <f t="shared" si="20"/>
        <v>10.253</v>
      </c>
      <c r="N233" s="5">
        <f t="shared" si="21"/>
        <v>10.942</v>
      </c>
      <c r="O233" s="5">
        <f t="shared" si="22"/>
        <v>12.132999999999999</v>
      </c>
      <c r="P233" s="5">
        <f t="shared" si="23"/>
        <v>12.032999999999999</v>
      </c>
      <c r="Q233" s="5">
        <f t="shared" si="24"/>
        <v>12.132999999999999</v>
      </c>
    </row>
    <row r="234" spans="2:17" hidden="1" outlineLevel="1" x14ac:dyDescent="0.25">
      <c r="B234" s="5" t="s">
        <v>240</v>
      </c>
      <c r="C234" s="63">
        <v>2838</v>
      </c>
      <c r="D234" s="63" t="s">
        <v>586</v>
      </c>
      <c r="E234" s="63" t="s">
        <v>586</v>
      </c>
      <c r="F234" s="63">
        <v>9.5</v>
      </c>
      <c r="G234" s="63">
        <v>9.1020000000000003</v>
      </c>
      <c r="H234" s="63">
        <v>12.132</v>
      </c>
      <c r="I234" s="63">
        <v>12.132</v>
      </c>
      <c r="L234" s="5" t="str">
        <f t="shared" si="19"/>
        <v>-</v>
      </c>
      <c r="M234" s="5" t="str">
        <f t="shared" si="20"/>
        <v>-</v>
      </c>
      <c r="N234" s="5">
        <f t="shared" si="21"/>
        <v>9.5</v>
      </c>
      <c r="O234" s="5">
        <f t="shared" si="22"/>
        <v>9.1020000000000003</v>
      </c>
      <c r="P234" s="5">
        <f t="shared" si="23"/>
        <v>12.132</v>
      </c>
      <c r="Q234" s="5">
        <f t="shared" si="24"/>
        <v>12.132</v>
      </c>
    </row>
    <row r="235" spans="2:17" hidden="1" outlineLevel="1" x14ac:dyDescent="0.25">
      <c r="B235" s="5" t="s">
        <v>168</v>
      </c>
      <c r="C235" s="63">
        <v>2275</v>
      </c>
      <c r="D235" s="63">
        <v>8.3000000000000007</v>
      </c>
      <c r="E235" s="63">
        <v>11.3</v>
      </c>
      <c r="F235" s="63">
        <v>11.61</v>
      </c>
      <c r="G235" s="63">
        <v>11.798</v>
      </c>
      <c r="H235" s="63">
        <v>12.129</v>
      </c>
      <c r="I235" s="63">
        <v>12.129</v>
      </c>
      <c r="L235" s="5">
        <f t="shared" si="19"/>
        <v>8.3000000000000007</v>
      </c>
      <c r="M235" s="5">
        <f t="shared" si="20"/>
        <v>11.3</v>
      </c>
      <c r="N235" s="5">
        <f t="shared" si="21"/>
        <v>11.61</v>
      </c>
      <c r="O235" s="5">
        <f t="shared" si="22"/>
        <v>11.798</v>
      </c>
      <c r="P235" s="5">
        <f t="shared" si="23"/>
        <v>12.129</v>
      </c>
      <c r="Q235" s="5">
        <f t="shared" si="24"/>
        <v>12.129</v>
      </c>
    </row>
    <row r="236" spans="2:17" hidden="1" outlineLevel="1" x14ac:dyDescent="0.25">
      <c r="B236" s="5" t="s">
        <v>98</v>
      </c>
      <c r="C236" s="63">
        <v>1025</v>
      </c>
      <c r="D236" s="63">
        <v>7.7629999999999999</v>
      </c>
      <c r="E236" s="63">
        <v>9</v>
      </c>
      <c r="F236" s="63">
        <v>11.625</v>
      </c>
      <c r="G236" s="63">
        <v>11.25</v>
      </c>
      <c r="H236" s="63">
        <v>12.128</v>
      </c>
      <c r="I236" s="63">
        <v>12.128</v>
      </c>
      <c r="L236" s="5">
        <f t="shared" si="19"/>
        <v>7.7629999999999999</v>
      </c>
      <c r="M236" s="5">
        <f t="shared" si="20"/>
        <v>9</v>
      </c>
      <c r="N236" s="5">
        <f t="shared" si="21"/>
        <v>11.625</v>
      </c>
      <c r="O236" s="5">
        <f t="shared" si="22"/>
        <v>11.25</v>
      </c>
      <c r="P236" s="5">
        <f t="shared" si="23"/>
        <v>12.128</v>
      </c>
      <c r="Q236" s="5">
        <f t="shared" si="24"/>
        <v>12.128</v>
      </c>
    </row>
    <row r="237" spans="2:17" hidden="1" outlineLevel="1" x14ac:dyDescent="0.25">
      <c r="B237" s="5" t="s">
        <v>334</v>
      </c>
      <c r="C237" s="63">
        <v>1068</v>
      </c>
      <c r="D237" s="63">
        <v>0.5</v>
      </c>
      <c r="E237" s="63" t="s">
        <v>586</v>
      </c>
      <c r="F237" s="63">
        <v>5</v>
      </c>
      <c r="G237" s="63">
        <v>5.056</v>
      </c>
      <c r="H237" s="63">
        <v>12.127000000000001</v>
      </c>
      <c r="I237" s="63">
        <v>12.127000000000001</v>
      </c>
      <c r="L237" s="5">
        <f t="shared" si="19"/>
        <v>0.5</v>
      </c>
      <c r="M237" s="5" t="str">
        <f t="shared" si="20"/>
        <v>-</v>
      </c>
      <c r="N237" s="5">
        <f t="shared" si="21"/>
        <v>5</v>
      </c>
      <c r="O237" s="5">
        <f t="shared" si="22"/>
        <v>5.056</v>
      </c>
      <c r="P237" s="5">
        <f t="shared" si="23"/>
        <v>12.127000000000001</v>
      </c>
      <c r="Q237" s="5">
        <f t="shared" si="24"/>
        <v>12.127000000000001</v>
      </c>
    </row>
    <row r="238" spans="2:17" hidden="1" outlineLevel="1" x14ac:dyDescent="0.25">
      <c r="B238" s="5" t="s">
        <v>260</v>
      </c>
      <c r="C238" s="63">
        <v>1343</v>
      </c>
      <c r="D238" s="63">
        <v>7.2279999999999998</v>
      </c>
      <c r="E238" s="63">
        <v>9</v>
      </c>
      <c r="F238" s="63">
        <v>12</v>
      </c>
      <c r="G238" s="63">
        <v>10.247999999999999</v>
      </c>
      <c r="H238" s="63">
        <v>12.124000000000001</v>
      </c>
      <c r="I238" s="63">
        <v>12.124000000000001</v>
      </c>
      <c r="L238" s="5">
        <f t="shared" si="19"/>
        <v>7.2279999999999998</v>
      </c>
      <c r="M238" s="5">
        <f t="shared" si="20"/>
        <v>9</v>
      </c>
      <c r="N238" s="5">
        <f t="shared" si="21"/>
        <v>12</v>
      </c>
      <c r="O238" s="5">
        <f t="shared" si="22"/>
        <v>10.247999999999999</v>
      </c>
      <c r="P238" s="5">
        <f t="shared" si="23"/>
        <v>12.124000000000001</v>
      </c>
      <c r="Q238" s="5">
        <f t="shared" si="24"/>
        <v>12.124000000000001</v>
      </c>
    </row>
    <row r="239" spans="2:17" hidden="1" outlineLevel="1" x14ac:dyDescent="0.25">
      <c r="B239" s="5" t="s">
        <v>199</v>
      </c>
      <c r="C239" s="63">
        <v>2748</v>
      </c>
      <c r="D239" s="63">
        <v>4</v>
      </c>
      <c r="E239" s="63">
        <v>9.2729999999999997</v>
      </c>
      <c r="F239" s="63">
        <v>10.808</v>
      </c>
      <c r="G239" s="63">
        <v>12.098000000000001</v>
      </c>
      <c r="H239" s="63">
        <v>11.911</v>
      </c>
      <c r="I239" s="63">
        <v>12.098000000000001</v>
      </c>
      <c r="L239" s="5">
        <f t="shared" si="19"/>
        <v>4</v>
      </c>
      <c r="M239" s="5">
        <f t="shared" si="20"/>
        <v>9.2729999999999997</v>
      </c>
      <c r="N239" s="5">
        <f t="shared" si="21"/>
        <v>10.808</v>
      </c>
      <c r="O239" s="5">
        <f t="shared" si="22"/>
        <v>12.098000000000001</v>
      </c>
      <c r="P239" s="5">
        <f t="shared" si="23"/>
        <v>11.911</v>
      </c>
      <c r="Q239" s="5">
        <f t="shared" si="24"/>
        <v>12.098000000000001</v>
      </c>
    </row>
    <row r="240" spans="2:17" hidden="1" outlineLevel="1" x14ac:dyDescent="0.25">
      <c r="B240" s="5" t="s">
        <v>114</v>
      </c>
      <c r="C240" s="63">
        <v>1398</v>
      </c>
      <c r="D240" s="63">
        <v>7.97</v>
      </c>
      <c r="E240" s="63">
        <v>11.3</v>
      </c>
      <c r="F240" s="63">
        <v>8</v>
      </c>
      <c r="G240" s="63" t="s">
        <v>586</v>
      </c>
      <c r="H240" s="63">
        <v>12.093</v>
      </c>
      <c r="I240" s="63">
        <v>12.093</v>
      </c>
      <c r="L240" s="5">
        <f t="shared" si="19"/>
        <v>7.97</v>
      </c>
      <c r="M240" s="5">
        <f t="shared" si="20"/>
        <v>11.3</v>
      </c>
      <c r="N240" s="5">
        <f t="shared" si="21"/>
        <v>8</v>
      </c>
      <c r="O240" s="5" t="str">
        <f t="shared" si="22"/>
        <v>-</v>
      </c>
      <c r="P240" s="5">
        <f t="shared" si="23"/>
        <v>12.093</v>
      </c>
      <c r="Q240" s="5">
        <f t="shared" si="24"/>
        <v>12.093</v>
      </c>
    </row>
    <row r="241" spans="2:17" hidden="1" outlineLevel="1" x14ac:dyDescent="0.25">
      <c r="B241" s="5" t="s">
        <v>424</v>
      </c>
      <c r="C241" s="63">
        <v>2928</v>
      </c>
      <c r="D241" s="63" t="s">
        <v>586</v>
      </c>
      <c r="E241" s="63" t="s">
        <v>586</v>
      </c>
      <c r="F241" s="63" t="s">
        <v>586</v>
      </c>
      <c r="G241" s="63">
        <v>6.944</v>
      </c>
      <c r="H241" s="63">
        <v>12.077</v>
      </c>
      <c r="I241" s="63">
        <v>12.077</v>
      </c>
      <c r="L241" s="5" t="str">
        <f t="shared" si="19"/>
        <v>-</v>
      </c>
      <c r="M241" s="5" t="str">
        <f t="shared" si="20"/>
        <v>-</v>
      </c>
      <c r="N241" s="5" t="str">
        <f t="shared" si="21"/>
        <v>-</v>
      </c>
      <c r="O241" s="5">
        <f t="shared" si="22"/>
        <v>6.944</v>
      </c>
      <c r="P241" s="5">
        <f t="shared" si="23"/>
        <v>12.077</v>
      </c>
      <c r="Q241" s="5">
        <f t="shared" si="24"/>
        <v>12.077</v>
      </c>
    </row>
    <row r="242" spans="2:17" hidden="1" outlineLevel="1" x14ac:dyDescent="0.25">
      <c r="B242" s="5" t="s">
        <v>94</v>
      </c>
      <c r="C242" s="63">
        <v>3207</v>
      </c>
      <c r="D242" s="63" t="s">
        <v>586</v>
      </c>
      <c r="E242" s="63" t="s">
        <v>586</v>
      </c>
      <c r="F242" s="63">
        <v>11.063000000000001</v>
      </c>
      <c r="G242" s="63">
        <v>12.061</v>
      </c>
      <c r="H242" s="63" t="s">
        <v>586</v>
      </c>
      <c r="I242" s="63">
        <v>12.061</v>
      </c>
      <c r="L242" s="5" t="str">
        <f t="shared" si="19"/>
        <v>-</v>
      </c>
      <c r="M242" s="5" t="str">
        <f t="shared" si="20"/>
        <v>-</v>
      </c>
      <c r="N242" s="5">
        <f t="shared" si="21"/>
        <v>11.063000000000001</v>
      </c>
      <c r="O242" s="5">
        <f t="shared" si="22"/>
        <v>12.061</v>
      </c>
      <c r="P242" s="5" t="str">
        <f t="shared" si="23"/>
        <v>-</v>
      </c>
      <c r="Q242" s="5">
        <f t="shared" si="24"/>
        <v>12.061</v>
      </c>
    </row>
    <row r="243" spans="2:17" hidden="1" outlineLevel="1" x14ac:dyDescent="0.25">
      <c r="B243" s="5" t="s">
        <v>428</v>
      </c>
      <c r="C243" s="63">
        <v>841</v>
      </c>
      <c r="D243" s="63" t="s">
        <v>586</v>
      </c>
      <c r="E243" s="63">
        <v>2.5</v>
      </c>
      <c r="F243" s="63">
        <v>4.0250000000000004</v>
      </c>
      <c r="G243" s="63">
        <v>8.6999999999999993</v>
      </c>
      <c r="H243" s="63">
        <v>12.042999999999999</v>
      </c>
      <c r="I243" s="63">
        <v>12.042999999999999</v>
      </c>
      <c r="L243" s="5" t="str">
        <f t="shared" si="19"/>
        <v>-</v>
      </c>
      <c r="M243" s="5">
        <f t="shared" si="20"/>
        <v>2.5</v>
      </c>
      <c r="N243" s="5">
        <f t="shared" si="21"/>
        <v>4.0250000000000004</v>
      </c>
      <c r="O243" s="5">
        <f t="shared" si="22"/>
        <v>8.6999999999999993</v>
      </c>
      <c r="P243" s="5">
        <f t="shared" si="23"/>
        <v>12.042999999999999</v>
      </c>
      <c r="Q243" s="5">
        <f t="shared" si="24"/>
        <v>12.042999999999999</v>
      </c>
    </row>
    <row r="244" spans="2:17" hidden="1" outlineLevel="1" x14ac:dyDescent="0.25">
      <c r="B244" s="5" t="s">
        <v>182</v>
      </c>
      <c r="C244" s="63">
        <v>646</v>
      </c>
      <c r="D244" s="63">
        <v>2.2999999999999998</v>
      </c>
      <c r="E244" s="63" t="s">
        <v>586</v>
      </c>
      <c r="F244" s="63" t="s">
        <v>586</v>
      </c>
      <c r="G244" s="63" t="s">
        <v>586</v>
      </c>
      <c r="H244" s="63">
        <v>12.019</v>
      </c>
      <c r="I244" s="63">
        <v>12.019</v>
      </c>
      <c r="L244" s="5">
        <f t="shared" si="19"/>
        <v>2.2999999999999998</v>
      </c>
      <c r="M244" s="5" t="str">
        <f t="shared" si="20"/>
        <v>-</v>
      </c>
      <c r="N244" s="5" t="str">
        <f t="shared" si="21"/>
        <v>-</v>
      </c>
      <c r="O244" s="5" t="str">
        <f t="shared" si="22"/>
        <v>-</v>
      </c>
      <c r="P244" s="5">
        <f t="shared" si="23"/>
        <v>12.019</v>
      </c>
      <c r="Q244" s="5">
        <f t="shared" si="24"/>
        <v>12.019</v>
      </c>
    </row>
    <row r="245" spans="2:17" hidden="1" outlineLevel="1" x14ac:dyDescent="0.25">
      <c r="B245" s="5" t="s">
        <v>123</v>
      </c>
      <c r="C245" s="63">
        <v>2799</v>
      </c>
      <c r="D245" s="63" t="s">
        <v>586</v>
      </c>
      <c r="E245" s="63">
        <v>8.5079999999999991</v>
      </c>
      <c r="F245" s="63">
        <v>11.01</v>
      </c>
      <c r="G245" s="63">
        <v>12.019</v>
      </c>
      <c r="H245" s="63">
        <v>10.7</v>
      </c>
      <c r="I245" s="63">
        <v>12.019</v>
      </c>
      <c r="L245" s="5" t="str">
        <f t="shared" si="19"/>
        <v>-</v>
      </c>
      <c r="M245" s="5">
        <f t="shared" si="20"/>
        <v>8.5079999999999991</v>
      </c>
      <c r="N245" s="5">
        <f t="shared" si="21"/>
        <v>11.01</v>
      </c>
      <c r="O245" s="5">
        <f t="shared" si="22"/>
        <v>12.019</v>
      </c>
      <c r="P245" s="5">
        <f t="shared" si="23"/>
        <v>10.7</v>
      </c>
      <c r="Q245" s="5">
        <f t="shared" si="24"/>
        <v>12.019</v>
      </c>
    </row>
    <row r="246" spans="2:17" hidden="1" outlineLevel="1" x14ac:dyDescent="0.25">
      <c r="B246" s="5" t="s">
        <v>212</v>
      </c>
      <c r="C246" s="63">
        <v>2073</v>
      </c>
      <c r="D246" s="63" t="s">
        <v>586</v>
      </c>
      <c r="E246" s="63" t="s">
        <v>586</v>
      </c>
      <c r="F246" s="63" t="s">
        <v>586</v>
      </c>
      <c r="G246" s="63">
        <v>12.016999999999999</v>
      </c>
      <c r="H246" s="63">
        <v>11.797000000000001</v>
      </c>
      <c r="I246" s="63">
        <v>12.016999999999999</v>
      </c>
      <c r="L246" s="5" t="str">
        <f t="shared" si="19"/>
        <v>-</v>
      </c>
      <c r="M246" s="5" t="str">
        <f t="shared" si="20"/>
        <v>-</v>
      </c>
      <c r="N246" s="5" t="str">
        <f t="shared" si="21"/>
        <v>-</v>
      </c>
      <c r="O246" s="5">
        <f t="shared" si="22"/>
        <v>12.016999999999999</v>
      </c>
      <c r="P246" s="5">
        <f t="shared" si="23"/>
        <v>11.797000000000001</v>
      </c>
      <c r="Q246" s="5">
        <f t="shared" si="24"/>
        <v>12.016999999999999</v>
      </c>
    </row>
    <row r="247" spans="2:17" hidden="1" outlineLevel="1" x14ac:dyDescent="0.25">
      <c r="B247" s="5" t="s">
        <v>148</v>
      </c>
      <c r="C247" s="63">
        <v>2564</v>
      </c>
      <c r="D247" s="63">
        <v>3.56</v>
      </c>
      <c r="E247" s="63" t="s">
        <v>586</v>
      </c>
      <c r="F247" s="63" t="s">
        <v>586</v>
      </c>
      <c r="G247" s="63" t="s">
        <v>586</v>
      </c>
      <c r="H247" s="63">
        <v>12.012</v>
      </c>
      <c r="I247" s="63">
        <v>12.012</v>
      </c>
      <c r="L247" s="5">
        <f t="shared" si="19"/>
        <v>3.56</v>
      </c>
      <c r="M247" s="5" t="str">
        <f t="shared" si="20"/>
        <v>-</v>
      </c>
      <c r="N247" s="5" t="str">
        <f t="shared" si="21"/>
        <v>-</v>
      </c>
      <c r="O247" s="5" t="str">
        <f t="shared" si="22"/>
        <v>-</v>
      </c>
      <c r="P247" s="5">
        <f t="shared" si="23"/>
        <v>12.012</v>
      </c>
      <c r="Q247" s="5">
        <f t="shared" si="24"/>
        <v>12.012</v>
      </c>
    </row>
    <row r="248" spans="2:17" hidden="1" outlineLevel="1" x14ac:dyDescent="0.25">
      <c r="B248" s="5" t="s">
        <v>435</v>
      </c>
      <c r="C248" s="63">
        <v>3077</v>
      </c>
      <c r="D248" s="63" t="s">
        <v>586</v>
      </c>
      <c r="E248" s="63">
        <v>6.0019999999999998</v>
      </c>
      <c r="F248" s="63">
        <v>10.506</v>
      </c>
      <c r="G248" s="63">
        <v>11.752000000000001</v>
      </c>
      <c r="H248" s="63">
        <v>12.010999999999999</v>
      </c>
      <c r="I248" s="63">
        <v>12.010999999999999</v>
      </c>
      <c r="L248" s="5" t="str">
        <f t="shared" si="19"/>
        <v>-</v>
      </c>
      <c r="M248" s="5">
        <f t="shared" si="20"/>
        <v>6.0019999999999998</v>
      </c>
      <c r="N248" s="5">
        <f t="shared" si="21"/>
        <v>10.506</v>
      </c>
      <c r="O248" s="5">
        <f t="shared" si="22"/>
        <v>11.752000000000001</v>
      </c>
      <c r="P248" s="5">
        <f t="shared" si="23"/>
        <v>12.010999999999999</v>
      </c>
      <c r="Q248" s="5">
        <f t="shared" si="24"/>
        <v>12.010999999999999</v>
      </c>
    </row>
    <row r="249" spans="2:17" hidden="1" outlineLevel="1" x14ac:dyDescent="0.25">
      <c r="B249" s="5" t="s">
        <v>230</v>
      </c>
      <c r="C249" s="63">
        <v>857</v>
      </c>
      <c r="D249" s="63">
        <v>4.5</v>
      </c>
      <c r="E249" s="63" t="s">
        <v>586</v>
      </c>
      <c r="F249" s="63">
        <v>12.01</v>
      </c>
      <c r="G249" s="63">
        <v>9.7520000000000007</v>
      </c>
      <c r="H249" s="63">
        <v>11.49</v>
      </c>
      <c r="I249" s="63">
        <v>12.01</v>
      </c>
      <c r="L249" s="5">
        <f t="shared" si="19"/>
        <v>4.5</v>
      </c>
      <c r="M249" s="5" t="str">
        <f t="shared" si="20"/>
        <v>-</v>
      </c>
      <c r="N249" s="5">
        <f t="shared" si="21"/>
        <v>12.01</v>
      </c>
      <c r="O249" s="5">
        <f t="shared" si="22"/>
        <v>9.7520000000000007</v>
      </c>
      <c r="P249" s="5">
        <f t="shared" si="23"/>
        <v>11.49</v>
      </c>
      <c r="Q249" s="5">
        <f t="shared" si="24"/>
        <v>12.01</v>
      </c>
    </row>
    <row r="250" spans="2:17" hidden="1" outlineLevel="1" x14ac:dyDescent="0.25">
      <c r="B250" s="5" t="s">
        <v>374</v>
      </c>
      <c r="C250" s="63">
        <v>1574</v>
      </c>
      <c r="D250" s="63">
        <v>2.5289999999999999</v>
      </c>
      <c r="E250" s="63">
        <v>10.307</v>
      </c>
      <c r="F250" s="63">
        <v>10.507999999999999</v>
      </c>
      <c r="G250" s="63">
        <v>12.007999999999999</v>
      </c>
      <c r="H250" s="63">
        <v>11.51</v>
      </c>
      <c r="I250" s="63">
        <v>12.007999999999999</v>
      </c>
      <c r="L250" s="5">
        <f t="shared" si="19"/>
        <v>2.5289999999999999</v>
      </c>
      <c r="M250" s="5">
        <f t="shared" si="20"/>
        <v>10.307</v>
      </c>
      <c r="N250" s="5">
        <f t="shared" si="21"/>
        <v>10.507999999999999</v>
      </c>
      <c r="O250" s="5">
        <f t="shared" si="22"/>
        <v>12.007999999999999</v>
      </c>
      <c r="P250" s="5">
        <f t="shared" si="23"/>
        <v>11.51</v>
      </c>
      <c r="Q250" s="5">
        <f t="shared" si="24"/>
        <v>12.007999999999999</v>
      </c>
    </row>
    <row r="251" spans="2:17" hidden="1" outlineLevel="1" x14ac:dyDescent="0.25">
      <c r="B251" s="5" t="s">
        <v>160</v>
      </c>
      <c r="C251" s="63">
        <v>3252</v>
      </c>
      <c r="D251" s="63">
        <v>0.01</v>
      </c>
      <c r="E251" s="63">
        <v>10.706</v>
      </c>
      <c r="F251" s="63">
        <v>11.005000000000001</v>
      </c>
      <c r="G251" s="63">
        <v>12.004</v>
      </c>
      <c r="H251" s="63">
        <v>12</v>
      </c>
      <c r="I251" s="63">
        <v>12.004</v>
      </c>
      <c r="L251" s="5">
        <f t="shared" si="19"/>
        <v>0.01</v>
      </c>
      <c r="M251" s="5">
        <f t="shared" si="20"/>
        <v>10.706</v>
      </c>
      <c r="N251" s="5">
        <f t="shared" si="21"/>
        <v>11.005000000000001</v>
      </c>
      <c r="O251" s="5">
        <f t="shared" si="22"/>
        <v>12.004</v>
      </c>
      <c r="P251" s="5">
        <f t="shared" si="23"/>
        <v>12</v>
      </c>
      <c r="Q251" s="5">
        <f t="shared" si="24"/>
        <v>12.004</v>
      </c>
    </row>
    <row r="252" spans="2:17" hidden="1" outlineLevel="1" x14ac:dyDescent="0.25">
      <c r="B252" s="5" t="s">
        <v>456</v>
      </c>
      <c r="C252" s="63">
        <v>2682</v>
      </c>
      <c r="D252" s="63" t="s">
        <v>586</v>
      </c>
      <c r="E252" s="63" t="s">
        <v>586</v>
      </c>
      <c r="F252" s="63">
        <v>12.004</v>
      </c>
      <c r="G252" s="63">
        <v>10.000999999999999</v>
      </c>
      <c r="H252" s="63">
        <v>9.0079999999999991</v>
      </c>
      <c r="I252" s="63">
        <v>12.004</v>
      </c>
      <c r="L252" s="5" t="str">
        <f t="shared" si="19"/>
        <v>-</v>
      </c>
      <c r="M252" s="5" t="str">
        <f t="shared" si="20"/>
        <v>-</v>
      </c>
      <c r="N252" s="5">
        <f t="shared" si="21"/>
        <v>12.004</v>
      </c>
      <c r="O252" s="5">
        <f t="shared" si="22"/>
        <v>10.000999999999999</v>
      </c>
      <c r="P252" s="5">
        <f t="shared" si="23"/>
        <v>9.0079999999999991</v>
      </c>
      <c r="Q252" s="5">
        <f t="shared" si="24"/>
        <v>12.004</v>
      </c>
    </row>
    <row r="253" spans="2:17" hidden="1" outlineLevel="1" x14ac:dyDescent="0.25">
      <c r="B253" s="5" t="s">
        <v>809</v>
      </c>
      <c r="C253" s="63">
        <v>3000</v>
      </c>
      <c r="D253" s="63" t="s">
        <v>586</v>
      </c>
      <c r="E253" s="63" t="s">
        <v>586</v>
      </c>
      <c r="F253" s="63">
        <v>11.006</v>
      </c>
      <c r="G253" s="63">
        <v>12.004</v>
      </c>
      <c r="H253" s="63">
        <v>11.36</v>
      </c>
      <c r="I253" s="63">
        <v>12.004</v>
      </c>
      <c r="L253" s="5" t="str">
        <f t="shared" si="19"/>
        <v>-</v>
      </c>
      <c r="M253" s="5" t="str">
        <f t="shared" si="20"/>
        <v>-</v>
      </c>
      <c r="N253" s="5">
        <f t="shared" si="21"/>
        <v>11.006</v>
      </c>
      <c r="O253" s="5">
        <f t="shared" si="22"/>
        <v>12.004</v>
      </c>
      <c r="P253" s="5">
        <f t="shared" si="23"/>
        <v>11.36</v>
      </c>
      <c r="Q253" s="5">
        <f t="shared" si="24"/>
        <v>12.004</v>
      </c>
    </row>
    <row r="254" spans="2:17" hidden="1" outlineLevel="1" x14ac:dyDescent="0.25">
      <c r="B254" s="5" t="s">
        <v>229</v>
      </c>
      <c r="C254" s="63">
        <v>2252</v>
      </c>
      <c r="D254" s="63" t="s">
        <v>586</v>
      </c>
      <c r="E254" s="63">
        <v>10.013</v>
      </c>
      <c r="F254" s="63" t="s">
        <v>586</v>
      </c>
      <c r="G254" s="63" t="s">
        <v>586</v>
      </c>
      <c r="H254" s="63">
        <v>12.003</v>
      </c>
      <c r="I254" s="63">
        <v>12.003</v>
      </c>
      <c r="L254" s="5" t="str">
        <f t="shared" si="19"/>
        <v>-</v>
      </c>
      <c r="M254" s="5">
        <f t="shared" si="20"/>
        <v>10.013</v>
      </c>
      <c r="N254" s="5" t="str">
        <f t="shared" si="21"/>
        <v>-</v>
      </c>
      <c r="O254" s="5" t="str">
        <f t="shared" si="22"/>
        <v>-</v>
      </c>
      <c r="P254" s="5">
        <f t="shared" si="23"/>
        <v>12.003</v>
      </c>
      <c r="Q254" s="5">
        <f t="shared" si="24"/>
        <v>12.003</v>
      </c>
    </row>
    <row r="255" spans="2:17" hidden="1" outlineLevel="1" x14ac:dyDescent="0.25">
      <c r="B255" s="5" t="s">
        <v>600</v>
      </c>
      <c r="C255" s="63">
        <v>2063</v>
      </c>
      <c r="D255" s="63">
        <v>0.01</v>
      </c>
      <c r="E255" s="63" t="s">
        <v>586</v>
      </c>
      <c r="F255" s="63">
        <v>9.0069999999999997</v>
      </c>
      <c r="G255" s="63">
        <v>10.503</v>
      </c>
      <c r="H255" s="63">
        <v>12.003</v>
      </c>
      <c r="I255" s="63">
        <v>12.003</v>
      </c>
      <c r="L255" s="5">
        <f t="shared" si="19"/>
        <v>0.01</v>
      </c>
      <c r="M255" s="5" t="str">
        <f t="shared" si="20"/>
        <v>-</v>
      </c>
      <c r="N255" s="5">
        <f t="shared" si="21"/>
        <v>9.0069999999999997</v>
      </c>
      <c r="O255" s="5">
        <f t="shared" si="22"/>
        <v>10.503</v>
      </c>
      <c r="P255" s="5">
        <f t="shared" si="23"/>
        <v>12.003</v>
      </c>
      <c r="Q255" s="5">
        <f t="shared" si="24"/>
        <v>12.003</v>
      </c>
    </row>
    <row r="256" spans="2:17" hidden="1" outlineLevel="1" x14ac:dyDescent="0.25">
      <c r="B256" s="5" t="s">
        <v>113</v>
      </c>
      <c r="C256" s="63">
        <v>2468</v>
      </c>
      <c r="D256" s="63">
        <v>0.1</v>
      </c>
      <c r="E256" s="63">
        <v>10.76</v>
      </c>
      <c r="F256" s="63" t="s">
        <v>586</v>
      </c>
      <c r="G256" s="63" t="s">
        <v>586</v>
      </c>
      <c r="H256" s="63">
        <v>12.003</v>
      </c>
      <c r="I256" s="63">
        <v>12.003</v>
      </c>
      <c r="L256" s="5">
        <f t="shared" si="19"/>
        <v>0.1</v>
      </c>
      <c r="M256" s="5">
        <f t="shared" si="20"/>
        <v>10.76</v>
      </c>
      <c r="N256" s="5" t="str">
        <f t="shared" si="21"/>
        <v>-</v>
      </c>
      <c r="O256" s="5" t="str">
        <f t="shared" si="22"/>
        <v>-</v>
      </c>
      <c r="P256" s="5">
        <f t="shared" si="23"/>
        <v>12.003</v>
      </c>
      <c r="Q256" s="5">
        <f t="shared" si="24"/>
        <v>12.003</v>
      </c>
    </row>
    <row r="257" spans="2:17" hidden="1" outlineLevel="1" x14ac:dyDescent="0.25">
      <c r="B257" s="5" t="s">
        <v>63</v>
      </c>
      <c r="C257" s="63">
        <v>2989</v>
      </c>
      <c r="D257" s="63">
        <v>2.0299999999999998</v>
      </c>
      <c r="E257" s="63" t="s">
        <v>586</v>
      </c>
      <c r="F257" s="63">
        <v>9.5090000000000003</v>
      </c>
      <c r="G257" s="63">
        <v>10.736000000000001</v>
      </c>
      <c r="H257" s="63">
        <v>12.003</v>
      </c>
      <c r="I257" s="63">
        <v>12.003</v>
      </c>
      <c r="L257" s="5">
        <f t="shared" si="19"/>
        <v>2.0299999999999998</v>
      </c>
      <c r="M257" s="5" t="str">
        <f t="shared" si="20"/>
        <v>-</v>
      </c>
      <c r="N257" s="5">
        <f t="shared" si="21"/>
        <v>9.5090000000000003</v>
      </c>
      <c r="O257" s="5">
        <f t="shared" si="22"/>
        <v>10.736000000000001</v>
      </c>
      <c r="P257" s="5">
        <f t="shared" si="23"/>
        <v>12.003</v>
      </c>
      <c r="Q257" s="5">
        <f t="shared" si="24"/>
        <v>12.003</v>
      </c>
    </row>
    <row r="258" spans="2:17" hidden="1" outlineLevel="1" x14ac:dyDescent="0.25">
      <c r="B258" s="5" t="s">
        <v>345</v>
      </c>
      <c r="C258" s="63">
        <v>3013</v>
      </c>
      <c r="D258" s="63" t="s">
        <v>586</v>
      </c>
      <c r="E258" s="63" t="s">
        <v>586</v>
      </c>
      <c r="F258" s="63">
        <v>9</v>
      </c>
      <c r="G258" s="63">
        <v>10.002000000000001</v>
      </c>
      <c r="H258" s="63">
        <v>12.003</v>
      </c>
      <c r="I258" s="63">
        <v>12.003</v>
      </c>
      <c r="L258" s="5" t="str">
        <f t="shared" si="19"/>
        <v>-</v>
      </c>
      <c r="M258" s="5" t="str">
        <f t="shared" si="20"/>
        <v>-</v>
      </c>
      <c r="N258" s="5">
        <f t="shared" si="21"/>
        <v>9</v>
      </c>
      <c r="O258" s="5">
        <f t="shared" si="22"/>
        <v>10.002000000000001</v>
      </c>
      <c r="P258" s="5">
        <f t="shared" si="23"/>
        <v>12.003</v>
      </c>
      <c r="Q258" s="5">
        <f t="shared" si="24"/>
        <v>12.003</v>
      </c>
    </row>
    <row r="259" spans="2:17" hidden="1" outlineLevel="1" x14ac:dyDescent="0.25">
      <c r="B259" s="5" t="s">
        <v>253</v>
      </c>
      <c r="C259" s="63">
        <v>903</v>
      </c>
      <c r="D259" s="63">
        <v>7</v>
      </c>
      <c r="E259" s="63" t="s">
        <v>586</v>
      </c>
      <c r="F259" s="63">
        <v>9.6199999999999992</v>
      </c>
      <c r="G259" s="63">
        <v>12.003</v>
      </c>
      <c r="H259" s="63">
        <v>11.629</v>
      </c>
      <c r="I259" s="63">
        <v>12.003</v>
      </c>
      <c r="L259" s="5">
        <f t="shared" si="19"/>
        <v>7</v>
      </c>
      <c r="M259" s="5" t="str">
        <f t="shared" si="20"/>
        <v>-</v>
      </c>
      <c r="N259" s="5">
        <f t="shared" si="21"/>
        <v>9.6199999999999992</v>
      </c>
      <c r="O259" s="5">
        <f t="shared" si="22"/>
        <v>12.003</v>
      </c>
      <c r="P259" s="5">
        <f t="shared" si="23"/>
        <v>11.629</v>
      </c>
      <c r="Q259" s="5">
        <f t="shared" si="24"/>
        <v>12.003</v>
      </c>
    </row>
    <row r="260" spans="2:17" hidden="1" outlineLevel="1" x14ac:dyDescent="0.25">
      <c r="B260" s="5" t="s">
        <v>367</v>
      </c>
      <c r="C260" s="63">
        <v>2867</v>
      </c>
      <c r="D260" s="63">
        <v>5.17</v>
      </c>
      <c r="E260" s="63">
        <v>9.5079999999999991</v>
      </c>
      <c r="F260" s="63">
        <v>10.509</v>
      </c>
      <c r="G260" s="63">
        <v>10.500999999999999</v>
      </c>
      <c r="H260" s="63">
        <v>12.002000000000001</v>
      </c>
      <c r="I260" s="63">
        <v>12.002000000000001</v>
      </c>
      <c r="L260" s="5">
        <f t="shared" si="19"/>
        <v>5.17</v>
      </c>
      <c r="M260" s="5">
        <f t="shared" si="20"/>
        <v>9.5079999999999991</v>
      </c>
      <c r="N260" s="5">
        <f t="shared" si="21"/>
        <v>10.509</v>
      </c>
      <c r="O260" s="5">
        <f t="shared" si="22"/>
        <v>10.500999999999999</v>
      </c>
      <c r="P260" s="5">
        <f t="shared" si="23"/>
        <v>12.002000000000001</v>
      </c>
      <c r="Q260" s="5">
        <f t="shared" si="24"/>
        <v>12.002000000000001</v>
      </c>
    </row>
    <row r="261" spans="2:17" hidden="1" outlineLevel="1" x14ac:dyDescent="0.25">
      <c r="B261" s="5" t="s">
        <v>465</v>
      </c>
      <c r="C261" s="63">
        <v>720</v>
      </c>
      <c r="D261" s="63">
        <v>4</v>
      </c>
      <c r="E261" s="63">
        <v>8.0079999999999991</v>
      </c>
      <c r="F261" s="63">
        <v>10.007</v>
      </c>
      <c r="G261" s="63">
        <v>11.952999999999999</v>
      </c>
      <c r="H261" s="63">
        <v>12.002000000000001</v>
      </c>
      <c r="I261" s="63">
        <v>12.002000000000001</v>
      </c>
      <c r="L261" s="5">
        <f t="shared" si="19"/>
        <v>4</v>
      </c>
      <c r="M261" s="5">
        <f t="shared" si="20"/>
        <v>8.0079999999999991</v>
      </c>
      <c r="N261" s="5">
        <f t="shared" si="21"/>
        <v>10.007</v>
      </c>
      <c r="O261" s="5">
        <f t="shared" si="22"/>
        <v>11.952999999999999</v>
      </c>
      <c r="P261" s="5">
        <f t="shared" si="23"/>
        <v>12.002000000000001</v>
      </c>
      <c r="Q261" s="5">
        <f t="shared" si="24"/>
        <v>12.002000000000001</v>
      </c>
    </row>
    <row r="262" spans="2:17" hidden="1" outlineLevel="1" x14ac:dyDescent="0.25">
      <c r="B262" s="5" t="s">
        <v>246</v>
      </c>
      <c r="C262" s="63">
        <v>3186</v>
      </c>
      <c r="D262" s="63" t="s">
        <v>586</v>
      </c>
      <c r="E262" s="63" t="s">
        <v>586</v>
      </c>
      <c r="F262" s="63">
        <v>9.0519999999999996</v>
      </c>
      <c r="G262" s="63">
        <v>9.7040000000000006</v>
      </c>
      <c r="H262" s="63">
        <v>12.000999999999999</v>
      </c>
      <c r="I262" s="63">
        <v>12.000999999999999</v>
      </c>
      <c r="L262" s="5" t="str">
        <f t="shared" si="19"/>
        <v>-</v>
      </c>
      <c r="M262" s="5" t="str">
        <f t="shared" si="20"/>
        <v>-</v>
      </c>
      <c r="N262" s="5">
        <f t="shared" si="21"/>
        <v>9.0519999999999996</v>
      </c>
      <c r="O262" s="5">
        <f t="shared" si="22"/>
        <v>9.7040000000000006</v>
      </c>
      <c r="P262" s="5">
        <f t="shared" si="23"/>
        <v>12.000999999999999</v>
      </c>
      <c r="Q262" s="5">
        <f t="shared" si="24"/>
        <v>12.000999999999999</v>
      </c>
    </row>
    <row r="263" spans="2:17" hidden="1" outlineLevel="1" x14ac:dyDescent="0.25">
      <c r="B263" s="5" t="s">
        <v>486</v>
      </c>
      <c r="C263" s="63">
        <v>444</v>
      </c>
      <c r="D263" s="63" t="s">
        <v>586</v>
      </c>
      <c r="E263" s="63" t="s">
        <v>586</v>
      </c>
      <c r="F263" s="63" t="s">
        <v>586</v>
      </c>
      <c r="G263" s="63">
        <v>12.000999999999999</v>
      </c>
      <c r="H263" s="63" t="s">
        <v>586</v>
      </c>
      <c r="I263" s="63">
        <v>12.000999999999999</v>
      </c>
      <c r="L263" s="5" t="str">
        <f t="shared" si="19"/>
        <v>-</v>
      </c>
      <c r="M263" s="5" t="str">
        <f t="shared" si="20"/>
        <v>-</v>
      </c>
      <c r="N263" s="5" t="str">
        <f t="shared" si="21"/>
        <v>-</v>
      </c>
      <c r="O263" s="5">
        <f t="shared" si="22"/>
        <v>12.000999999999999</v>
      </c>
      <c r="P263" s="5" t="str">
        <f t="shared" si="23"/>
        <v>-</v>
      </c>
      <c r="Q263" s="5">
        <f t="shared" si="24"/>
        <v>12.000999999999999</v>
      </c>
    </row>
    <row r="264" spans="2:17" hidden="1" outlineLevel="1" x14ac:dyDescent="0.25">
      <c r="B264" s="5" t="s">
        <v>287</v>
      </c>
      <c r="C264" s="63">
        <v>2898</v>
      </c>
      <c r="D264" s="63">
        <v>7</v>
      </c>
      <c r="E264" s="63" t="s">
        <v>586</v>
      </c>
      <c r="F264" s="63">
        <v>11.989000000000001</v>
      </c>
      <c r="G264" s="63">
        <v>12.000999999999999</v>
      </c>
      <c r="H264" s="63">
        <v>11.099</v>
      </c>
      <c r="I264" s="63">
        <v>12.000999999999999</v>
      </c>
      <c r="L264" s="5">
        <f t="shared" si="19"/>
        <v>7</v>
      </c>
      <c r="M264" s="5" t="str">
        <f t="shared" si="20"/>
        <v>-</v>
      </c>
      <c r="N264" s="5">
        <f t="shared" si="21"/>
        <v>11.989000000000001</v>
      </c>
      <c r="O264" s="5">
        <f t="shared" si="22"/>
        <v>12.000999999999999</v>
      </c>
      <c r="P264" s="5">
        <f t="shared" si="23"/>
        <v>11.099</v>
      </c>
      <c r="Q264" s="5">
        <f t="shared" si="24"/>
        <v>12.000999999999999</v>
      </c>
    </row>
    <row r="265" spans="2:17" hidden="1" outlineLevel="1" x14ac:dyDescent="0.25">
      <c r="B265" s="5" t="s">
        <v>324</v>
      </c>
      <c r="C265" s="63">
        <v>2949</v>
      </c>
      <c r="D265" s="63" t="s">
        <v>586</v>
      </c>
      <c r="E265" s="63" t="s">
        <v>586</v>
      </c>
      <c r="F265" s="63">
        <v>10.5</v>
      </c>
      <c r="G265" s="63">
        <v>11</v>
      </c>
      <c r="H265" s="63">
        <v>12</v>
      </c>
      <c r="I265" s="63">
        <v>12</v>
      </c>
      <c r="L265" s="5" t="str">
        <f t="shared" si="19"/>
        <v>-</v>
      </c>
      <c r="M265" s="5" t="str">
        <f t="shared" si="20"/>
        <v>-</v>
      </c>
      <c r="N265" s="5">
        <f t="shared" si="21"/>
        <v>10.5</v>
      </c>
      <c r="O265" s="5">
        <f t="shared" si="22"/>
        <v>11</v>
      </c>
      <c r="P265" s="5">
        <f t="shared" si="23"/>
        <v>12</v>
      </c>
      <c r="Q265" s="5">
        <f t="shared" si="24"/>
        <v>12</v>
      </c>
    </row>
    <row r="266" spans="2:17" hidden="1" outlineLevel="1" x14ac:dyDescent="0.25">
      <c r="B266" s="5" t="s">
        <v>264</v>
      </c>
      <c r="C266" s="63">
        <v>728</v>
      </c>
      <c r="D266" s="63">
        <v>0.501</v>
      </c>
      <c r="E266" s="63">
        <v>8.2810000000000006</v>
      </c>
      <c r="F266" s="63">
        <v>11.2</v>
      </c>
      <c r="G266" s="63">
        <v>11.95</v>
      </c>
      <c r="H266" s="63">
        <v>12</v>
      </c>
      <c r="I266" s="63">
        <v>12</v>
      </c>
      <c r="L266" s="5">
        <f t="shared" si="19"/>
        <v>0.501</v>
      </c>
      <c r="M266" s="5">
        <f t="shared" si="20"/>
        <v>8.2810000000000006</v>
      </c>
      <c r="N266" s="5">
        <f t="shared" si="21"/>
        <v>11.2</v>
      </c>
      <c r="O266" s="5">
        <f t="shared" si="22"/>
        <v>11.95</v>
      </c>
      <c r="P266" s="5">
        <f t="shared" si="23"/>
        <v>12</v>
      </c>
      <c r="Q266" s="5">
        <f t="shared" si="24"/>
        <v>12</v>
      </c>
    </row>
    <row r="267" spans="2:17" hidden="1" outlineLevel="1" x14ac:dyDescent="0.25">
      <c r="B267" s="5" t="s">
        <v>352</v>
      </c>
      <c r="C267" s="63">
        <v>2877</v>
      </c>
      <c r="D267" s="63">
        <v>0.01</v>
      </c>
      <c r="E267" s="63" t="s">
        <v>586</v>
      </c>
      <c r="F267" s="63" t="s">
        <v>586</v>
      </c>
      <c r="G267" s="63">
        <v>12</v>
      </c>
      <c r="H267" s="63" t="s">
        <v>586</v>
      </c>
      <c r="I267" s="63">
        <v>12</v>
      </c>
      <c r="L267" s="5">
        <f t="shared" si="19"/>
        <v>0.01</v>
      </c>
      <c r="M267" s="5" t="str">
        <f t="shared" si="20"/>
        <v>-</v>
      </c>
      <c r="N267" s="5" t="str">
        <f t="shared" si="21"/>
        <v>-</v>
      </c>
      <c r="O267" s="5">
        <f t="shared" si="22"/>
        <v>12</v>
      </c>
      <c r="P267" s="5" t="str">
        <f t="shared" si="23"/>
        <v>-</v>
      </c>
      <c r="Q267" s="5">
        <f t="shared" si="24"/>
        <v>12</v>
      </c>
    </row>
    <row r="268" spans="2:17" hidden="1" outlineLevel="1" x14ac:dyDescent="0.25">
      <c r="B268" s="5" t="s">
        <v>279</v>
      </c>
      <c r="C268" s="63">
        <v>608</v>
      </c>
      <c r="D268" s="63">
        <v>0.1</v>
      </c>
      <c r="E268" s="63">
        <v>0.1</v>
      </c>
      <c r="F268" s="63">
        <v>11</v>
      </c>
      <c r="G268" s="63">
        <v>12</v>
      </c>
      <c r="H268" s="63">
        <v>12</v>
      </c>
      <c r="I268" s="63">
        <v>12</v>
      </c>
      <c r="L268" s="5">
        <f t="shared" si="19"/>
        <v>0.1</v>
      </c>
      <c r="M268" s="5">
        <f t="shared" si="20"/>
        <v>0.1</v>
      </c>
      <c r="N268" s="5">
        <f t="shared" si="21"/>
        <v>11</v>
      </c>
      <c r="O268" s="5">
        <f t="shared" si="22"/>
        <v>12</v>
      </c>
      <c r="P268" s="5">
        <f t="shared" si="23"/>
        <v>12</v>
      </c>
      <c r="Q268" s="5">
        <f t="shared" si="24"/>
        <v>12</v>
      </c>
    </row>
    <row r="269" spans="2:17" hidden="1" outlineLevel="1" x14ac:dyDescent="0.25">
      <c r="B269" s="5" t="s">
        <v>323</v>
      </c>
      <c r="C269" s="63">
        <v>2557</v>
      </c>
      <c r="D269" s="63">
        <v>7.05</v>
      </c>
      <c r="E269" s="63">
        <v>11</v>
      </c>
      <c r="F269" s="63">
        <v>12</v>
      </c>
      <c r="G269" s="63">
        <v>12</v>
      </c>
      <c r="H269" s="63">
        <v>12</v>
      </c>
      <c r="I269" s="63">
        <v>12</v>
      </c>
      <c r="L269" s="5">
        <f t="shared" ref="L269:L332" si="25">IF(D269=0,"",D269)</f>
        <v>7.05</v>
      </c>
      <c r="M269" s="5">
        <f t="shared" ref="M269:M332" si="26">IF(E269=0,"",E269)</f>
        <v>11</v>
      </c>
      <c r="N269" s="5">
        <f t="shared" ref="N269:N332" si="27">IF(F269=0,"",F269)</f>
        <v>12</v>
      </c>
      <c r="O269" s="5">
        <f t="shared" ref="O269:O332" si="28">IF(G269=0,"",G269)</f>
        <v>12</v>
      </c>
      <c r="P269" s="5">
        <f t="shared" ref="P269:P332" si="29">IF(H269=0,"",H269)</f>
        <v>12</v>
      </c>
      <c r="Q269" s="5">
        <f t="shared" ref="Q269:Q332" si="30">IF(I269=0,"",I269)</f>
        <v>12</v>
      </c>
    </row>
    <row r="270" spans="2:17" hidden="1" outlineLevel="1" x14ac:dyDescent="0.25">
      <c r="B270" s="5" t="s">
        <v>425</v>
      </c>
      <c r="C270" s="63">
        <v>2879</v>
      </c>
      <c r="D270" s="63" t="s">
        <v>586</v>
      </c>
      <c r="E270" s="63">
        <v>11.4</v>
      </c>
      <c r="F270" s="63">
        <v>11.5</v>
      </c>
      <c r="G270" s="63">
        <v>12</v>
      </c>
      <c r="H270" s="63">
        <v>12</v>
      </c>
      <c r="I270" s="63">
        <v>12</v>
      </c>
      <c r="L270" s="5" t="str">
        <f t="shared" si="25"/>
        <v>-</v>
      </c>
      <c r="M270" s="5">
        <f t="shared" si="26"/>
        <v>11.4</v>
      </c>
      <c r="N270" s="5">
        <f t="shared" si="27"/>
        <v>11.5</v>
      </c>
      <c r="O270" s="5">
        <f t="shared" si="28"/>
        <v>12</v>
      </c>
      <c r="P270" s="5">
        <f t="shared" si="29"/>
        <v>12</v>
      </c>
      <c r="Q270" s="5">
        <f t="shared" si="30"/>
        <v>12</v>
      </c>
    </row>
    <row r="271" spans="2:17" hidden="1" outlineLevel="1" x14ac:dyDescent="0.25">
      <c r="B271" s="5" t="s">
        <v>322</v>
      </c>
      <c r="C271" s="63">
        <v>2123</v>
      </c>
      <c r="D271" s="63">
        <v>0.1</v>
      </c>
      <c r="E271" s="63" t="s">
        <v>586</v>
      </c>
      <c r="F271" s="63">
        <v>9.5</v>
      </c>
      <c r="G271" s="63">
        <v>12</v>
      </c>
      <c r="H271" s="63">
        <v>11.234</v>
      </c>
      <c r="I271" s="63">
        <v>12</v>
      </c>
      <c r="L271" s="5">
        <f t="shared" si="25"/>
        <v>0.1</v>
      </c>
      <c r="M271" s="5" t="str">
        <f t="shared" si="26"/>
        <v>-</v>
      </c>
      <c r="N271" s="5">
        <f t="shared" si="27"/>
        <v>9.5</v>
      </c>
      <c r="O271" s="5">
        <f t="shared" si="28"/>
        <v>12</v>
      </c>
      <c r="P271" s="5">
        <f t="shared" si="29"/>
        <v>11.234</v>
      </c>
      <c r="Q271" s="5">
        <f t="shared" si="30"/>
        <v>12</v>
      </c>
    </row>
    <row r="272" spans="2:17" hidden="1" outlineLevel="1" x14ac:dyDescent="0.25">
      <c r="B272" s="5" t="s">
        <v>312</v>
      </c>
      <c r="C272" s="63">
        <v>2364</v>
      </c>
      <c r="D272" s="63">
        <v>0.1</v>
      </c>
      <c r="E272" s="63" t="s">
        <v>586</v>
      </c>
      <c r="F272" s="63" t="s">
        <v>586</v>
      </c>
      <c r="G272" s="63" t="s">
        <v>586</v>
      </c>
      <c r="H272" s="63">
        <v>12</v>
      </c>
      <c r="I272" s="63">
        <v>12</v>
      </c>
      <c r="L272" s="5">
        <f t="shared" si="25"/>
        <v>0.1</v>
      </c>
      <c r="M272" s="5" t="str">
        <f t="shared" si="26"/>
        <v>-</v>
      </c>
      <c r="N272" s="5" t="str">
        <f t="shared" si="27"/>
        <v>-</v>
      </c>
      <c r="O272" s="5" t="str">
        <f t="shared" si="28"/>
        <v>-</v>
      </c>
      <c r="P272" s="5">
        <f t="shared" si="29"/>
        <v>12</v>
      </c>
      <c r="Q272" s="5">
        <f t="shared" si="30"/>
        <v>12</v>
      </c>
    </row>
    <row r="273" spans="2:17" hidden="1" outlineLevel="1" x14ac:dyDescent="0.25">
      <c r="B273" s="5" t="s">
        <v>223</v>
      </c>
      <c r="C273" s="63">
        <v>2990</v>
      </c>
      <c r="D273" s="63">
        <v>0.1</v>
      </c>
      <c r="E273" s="63" t="s">
        <v>586</v>
      </c>
      <c r="F273" s="63">
        <v>10</v>
      </c>
      <c r="G273" s="63">
        <v>11</v>
      </c>
      <c r="H273" s="63">
        <v>12</v>
      </c>
      <c r="I273" s="63">
        <v>12</v>
      </c>
      <c r="L273" s="5">
        <f t="shared" si="25"/>
        <v>0.1</v>
      </c>
      <c r="M273" s="5" t="str">
        <f t="shared" si="26"/>
        <v>-</v>
      </c>
      <c r="N273" s="5">
        <f t="shared" si="27"/>
        <v>10</v>
      </c>
      <c r="O273" s="5">
        <f t="shared" si="28"/>
        <v>11</v>
      </c>
      <c r="P273" s="5">
        <f t="shared" si="29"/>
        <v>12</v>
      </c>
      <c r="Q273" s="5">
        <f t="shared" si="30"/>
        <v>12</v>
      </c>
    </row>
    <row r="274" spans="2:17" hidden="1" outlineLevel="1" x14ac:dyDescent="0.25">
      <c r="B274" s="5" t="s">
        <v>771</v>
      </c>
      <c r="C274" s="63">
        <v>236</v>
      </c>
      <c r="D274" s="63">
        <v>0.01</v>
      </c>
      <c r="E274" s="63" t="s">
        <v>586</v>
      </c>
      <c r="F274" s="63" t="s">
        <v>586</v>
      </c>
      <c r="G274" s="63" t="s">
        <v>586</v>
      </c>
      <c r="H274" s="63">
        <v>12</v>
      </c>
      <c r="I274" s="63">
        <v>12</v>
      </c>
      <c r="L274" s="5">
        <f t="shared" si="25"/>
        <v>0.01</v>
      </c>
      <c r="M274" s="5" t="str">
        <f t="shared" si="26"/>
        <v>-</v>
      </c>
      <c r="N274" s="5" t="str">
        <f t="shared" si="27"/>
        <v>-</v>
      </c>
      <c r="O274" s="5" t="str">
        <f t="shared" si="28"/>
        <v>-</v>
      </c>
      <c r="P274" s="5">
        <f t="shared" si="29"/>
        <v>12</v>
      </c>
      <c r="Q274" s="5">
        <f t="shared" si="30"/>
        <v>12</v>
      </c>
    </row>
    <row r="275" spans="2:17" hidden="1" outlineLevel="1" x14ac:dyDescent="0.25">
      <c r="B275" s="5" t="s">
        <v>207</v>
      </c>
      <c r="C275" s="63">
        <v>429</v>
      </c>
      <c r="D275" s="63">
        <v>7.1070000000000002</v>
      </c>
      <c r="E275" s="63">
        <v>10.23</v>
      </c>
      <c r="F275" s="63">
        <v>8.74</v>
      </c>
      <c r="G275" s="63">
        <v>11.284000000000001</v>
      </c>
      <c r="H275" s="63">
        <v>12</v>
      </c>
      <c r="I275" s="63">
        <v>12</v>
      </c>
      <c r="L275" s="5">
        <f t="shared" si="25"/>
        <v>7.1070000000000002</v>
      </c>
      <c r="M275" s="5">
        <f t="shared" si="26"/>
        <v>10.23</v>
      </c>
      <c r="N275" s="5">
        <f t="shared" si="27"/>
        <v>8.74</v>
      </c>
      <c r="O275" s="5">
        <f t="shared" si="28"/>
        <v>11.284000000000001</v>
      </c>
      <c r="P275" s="5">
        <f t="shared" si="29"/>
        <v>12</v>
      </c>
      <c r="Q275" s="5">
        <f t="shared" si="30"/>
        <v>12</v>
      </c>
    </row>
    <row r="276" spans="2:17" hidden="1" outlineLevel="1" x14ac:dyDescent="0.25">
      <c r="B276" s="5" t="s">
        <v>221</v>
      </c>
      <c r="C276" s="63">
        <v>2802</v>
      </c>
      <c r="D276" s="63">
        <v>5</v>
      </c>
      <c r="E276" s="63" t="s">
        <v>586</v>
      </c>
      <c r="F276" s="63">
        <v>9.5</v>
      </c>
      <c r="G276" s="63">
        <v>8.5</v>
      </c>
      <c r="H276" s="63">
        <v>12</v>
      </c>
      <c r="I276" s="63">
        <v>12</v>
      </c>
      <c r="L276" s="5">
        <f t="shared" si="25"/>
        <v>5</v>
      </c>
      <c r="M276" s="5" t="str">
        <f t="shared" si="26"/>
        <v>-</v>
      </c>
      <c r="N276" s="5">
        <f t="shared" si="27"/>
        <v>9.5</v>
      </c>
      <c r="O276" s="5">
        <f t="shared" si="28"/>
        <v>8.5</v>
      </c>
      <c r="P276" s="5">
        <f t="shared" si="29"/>
        <v>12</v>
      </c>
      <c r="Q276" s="5">
        <f t="shared" si="30"/>
        <v>12</v>
      </c>
    </row>
    <row r="277" spans="2:17" hidden="1" outlineLevel="1" x14ac:dyDescent="0.25">
      <c r="B277" s="5" t="s">
        <v>337</v>
      </c>
      <c r="C277" s="63">
        <v>518</v>
      </c>
      <c r="D277" s="63">
        <v>8</v>
      </c>
      <c r="E277" s="63">
        <v>10</v>
      </c>
      <c r="F277" s="63">
        <v>11</v>
      </c>
      <c r="G277" s="63">
        <v>12</v>
      </c>
      <c r="H277" s="63">
        <v>11.25</v>
      </c>
      <c r="I277" s="63">
        <v>12</v>
      </c>
      <c r="L277" s="5">
        <f t="shared" si="25"/>
        <v>8</v>
      </c>
      <c r="M277" s="5">
        <f t="shared" si="26"/>
        <v>10</v>
      </c>
      <c r="N277" s="5">
        <f t="shared" si="27"/>
        <v>11</v>
      </c>
      <c r="O277" s="5">
        <f t="shared" si="28"/>
        <v>12</v>
      </c>
      <c r="P277" s="5">
        <f t="shared" si="29"/>
        <v>11.25</v>
      </c>
      <c r="Q277" s="5">
        <f t="shared" si="30"/>
        <v>12</v>
      </c>
    </row>
    <row r="278" spans="2:17" hidden="1" outlineLevel="1" x14ac:dyDescent="0.25">
      <c r="B278" s="5" t="s">
        <v>488</v>
      </c>
      <c r="C278" s="63">
        <v>469</v>
      </c>
      <c r="D278" s="63" t="s">
        <v>586</v>
      </c>
      <c r="E278" s="63" t="s">
        <v>586</v>
      </c>
      <c r="F278" s="63" t="s">
        <v>586</v>
      </c>
      <c r="G278" s="63">
        <v>10.172000000000001</v>
      </c>
      <c r="H278" s="63">
        <v>11.989000000000001</v>
      </c>
      <c r="I278" s="63">
        <v>11.989000000000001</v>
      </c>
      <c r="L278" s="5" t="str">
        <f t="shared" si="25"/>
        <v>-</v>
      </c>
      <c r="M278" s="5" t="str">
        <f t="shared" si="26"/>
        <v>-</v>
      </c>
      <c r="N278" s="5" t="str">
        <f t="shared" si="27"/>
        <v>-</v>
      </c>
      <c r="O278" s="5">
        <f t="shared" si="28"/>
        <v>10.172000000000001</v>
      </c>
      <c r="P278" s="5">
        <f t="shared" si="29"/>
        <v>11.989000000000001</v>
      </c>
      <c r="Q278" s="5">
        <f t="shared" si="30"/>
        <v>11.989000000000001</v>
      </c>
    </row>
    <row r="279" spans="2:17" hidden="1" outlineLevel="1" x14ac:dyDescent="0.25">
      <c r="B279" s="5" t="s">
        <v>178</v>
      </c>
      <c r="C279" s="63">
        <v>2590</v>
      </c>
      <c r="D279" s="63">
        <v>1.254</v>
      </c>
      <c r="E279" s="63">
        <v>9.5730000000000004</v>
      </c>
      <c r="F279" s="63">
        <v>10.013999999999999</v>
      </c>
      <c r="G279" s="63">
        <v>10.444000000000001</v>
      </c>
      <c r="H279" s="63">
        <v>11.984999999999999</v>
      </c>
      <c r="I279" s="63">
        <v>11.984999999999999</v>
      </c>
      <c r="L279" s="5">
        <f t="shared" si="25"/>
        <v>1.254</v>
      </c>
      <c r="M279" s="5">
        <f t="shared" si="26"/>
        <v>9.5730000000000004</v>
      </c>
      <c r="N279" s="5">
        <f t="shared" si="27"/>
        <v>10.013999999999999</v>
      </c>
      <c r="O279" s="5">
        <f t="shared" si="28"/>
        <v>10.444000000000001</v>
      </c>
      <c r="P279" s="5">
        <f t="shared" si="29"/>
        <v>11.984999999999999</v>
      </c>
      <c r="Q279" s="5">
        <f t="shared" si="30"/>
        <v>11.984999999999999</v>
      </c>
    </row>
    <row r="280" spans="2:17" hidden="1" outlineLevel="1" x14ac:dyDescent="0.25">
      <c r="B280" s="5" t="s">
        <v>643</v>
      </c>
      <c r="C280" s="63">
        <v>704</v>
      </c>
      <c r="D280" s="63">
        <v>7.5</v>
      </c>
      <c r="E280" s="63">
        <v>7.0209999999999999</v>
      </c>
      <c r="F280" s="63">
        <v>8.5630000000000006</v>
      </c>
      <c r="G280" s="63">
        <v>9.6940000000000008</v>
      </c>
      <c r="H280" s="63">
        <v>11.984</v>
      </c>
      <c r="I280" s="63">
        <v>11.984</v>
      </c>
      <c r="L280" s="5">
        <f t="shared" si="25"/>
        <v>7.5</v>
      </c>
      <c r="M280" s="5">
        <f t="shared" si="26"/>
        <v>7.0209999999999999</v>
      </c>
      <c r="N280" s="5">
        <f t="shared" si="27"/>
        <v>8.5630000000000006</v>
      </c>
      <c r="O280" s="5">
        <f t="shared" si="28"/>
        <v>9.6940000000000008</v>
      </c>
      <c r="P280" s="5">
        <f t="shared" si="29"/>
        <v>11.984</v>
      </c>
      <c r="Q280" s="5">
        <f t="shared" si="30"/>
        <v>11.984</v>
      </c>
    </row>
    <row r="281" spans="2:17" hidden="1" outlineLevel="1" x14ac:dyDescent="0.25">
      <c r="B281" s="5" t="s">
        <v>226</v>
      </c>
      <c r="C281" s="63">
        <v>817</v>
      </c>
      <c r="D281" s="63">
        <v>0.1</v>
      </c>
      <c r="E281" s="63" t="s">
        <v>586</v>
      </c>
      <c r="F281" s="63">
        <v>11.977</v>
      </c>
      <c r="G281" s="63">
        <v>9.8989999999999991</v>
      </c>
      <c r="H281" s="63">
        <v>9</v>
      </c>
      <c r="I281" s="63">
        <v>11.977</v>
      </c>
      <c r="L281" s="5">
        <f t="shared" si="25"/>
        <v>0.1</v>
      </c>
      <c r="M281" s="5" t="str">
        <f t="shared" si="26"/>
        <v>-</v>
      </c>
      <c r="N281" s="5">
        <f t="shared" si="27"/>
        <v>11.977</v>
      </c>
      <c r="O281" s="5">
        <f t="shared" si="28"/>
        <v>9.8989999999999991</v>
      </c>
      <c r="P281" s="5">
        <f t="shared" si="29"/>
        <v>9</v>
      </c>
      <c r="Q281" s="5">
        <f t="shared" si="30"/>
        <v>11.977</v>
      </c>
    </row>
    <row r="282" spans="2:17" hidden="1" outlineLevel="1" x14ac:dyDescent="0.25">
      <c r="B282" s="5" t="s">
        <v>454</v>
      </c>
      <c r="C282" s="63">
        <v>1926</v>
      </c>
      <c r="D282" s="63" t="s">
        <v>586</v>
      </c>
      <c r="E282" s="63" t="s">
        <v>586</v>
      </c>
      <c r="F282" s="63" t="s">
        <v>586</v>
      </c>
      <c r="G282" s="63">
        <v>11.849</v>
      </c>
      <c r="H282" s="63">
        <v>11.968</v>
      </c>
      <c r="I282" s="63">
        <v>11.968</v>
      </c>
      <c r="L282" s="5" t="str">
        <f t="shared" si="25"/>
        <v>-</v>
      </c>
      <c r="M282" s="5" t="str">
        <f t="shared" si="26"/>
        <v>-</v>
      </c>
      <c r="N282" s="5" t="str">
        <f t="shared" si="27"/>
        <v>-</v>
      </c>
      <c r="O282" s="5">
        <f t="shared" si="28"/>
        <v>11.849</v>
      </c>
      <c r="P282" s="5">
        <f t="shared" si="29"/>
        <v>11.968</v>
      </c>
      <c r="Q282" s="5">
        <f t="shared" si="30"/>
        <v>11.968</v>
      </c>
    </row>
    <row r="283" spans="2:17" hidden="1" outlineLevel="1" x14ac:dyDescent="0.25">
      <c r="B283" s="5" t="s">
        <v>288</v>
      </c>
      <c r="C283" s="63">
        <v>2490</v>
      </c>
      <c r="D283" s="63" t="s">
        <v>586</v>
      </c>
      <c r="E283" s="63">
        <v>8.7739999999999991</v>
      </c>
      <c r="F283" s="63">
        <v>9.0340000000000007</v>
      </c>
      <c r="G283" s="63">
        <v>11.967000000000001</v>
      </c>
      <c r="H283" s="63">
        <v>9.2370000000000001</v>
      </c>
      <c r="I283" s="63">
        <v>11.967000000000001</v>
      </c>
      <c r="L283" s="5" t="str">
        <f t="shared" si="25"/>
        <v>-</v>
      </c>
      <c r="M283" s="5">
        <f t="shared" si="26"/>
        <v>8.7739999999999991</v>
      </c>
      <c r="N283" s="5">
        <f t="shared" si="27"/>
        <v>9.0340000000000007</v>
      </c>
      <c r="O283" s="5">
        <f t="shared" si="28"/>
        <v>11.967000000000001</v>
      </c>
      <c r="P283" s="5">
        <f t="shared" si="29"/>
        <v>9.2370000000000001</v>
      </c>
      <c r="Q283" s="5">
        <f t="shared" si="30"/>
        <v>11.967000000000001</v>
      </c>
    </row>
    <row r="284" spans="2:17" hidden="1" outlineLevel="1" x14ac:dyDescent="0.25">
      <c r="B284" s="5" t="s">
        <v>68</v>
      </c>
      <c r="C284" s="63">
        <v>2897</v>
      </c>
      <c r="D284" s="63">
        <v>0.1</v>
      </c>
      <c r="E284" s="63">
        <v>4.2050000000000001</v>
      </c>
      <c r="F284" s="63">
        <v>10.645</v>
      </c>
      <c r="G284" s="63">
        <v>11.957000000000001</v>
      </c>
      <c r="H284" s="63">
        <v>11.965</v>
      </c>
      <c r="I284" s="63">
        <v>11.965</v>
      </c>
      <c r="L284" s="5">
        <f t="shared" si="25"/>
        <v>0.1</v>
      </c>
      <c r="M284" s="5">
        <f t="shared" si="26"/>
        <v>4.2050000000000001</v>
      </c>
      <c r="N284" s="5">
        <f t="shared" si="27"/>
        <v>10.645</v>
      </c>
      <c r="O284" s="5">
        <f t="shared" si="28"/>
        <v>11.957000000000001</v>
      </c>
      <c r="P284" s="5">
        <f t="shared" si="29"/>
        <v>11.965</v>
      </c>
      <c r="Q284" s="5">
        <f t="shared" si="30"/>
        <v>11.965</v>
      </c>
    </row>
    <row r="285" spans="2:17" hidden="1" outlineLevel="1" x14ac:dyDescent="0.25">
      <c r="B285" s="5" t="s">
        <v>397</v>
      </c>
      <c r="C285" s="63">
        <v>1312</v>
      </c>
      <c r="D285" s="63">
        <v>0.01</v>
      </c>
      <c r="E285" s="63">
        <v>5.0060000000000002</v>
      </c>
      <c r="F285" s="63">
        <v>11.507999999999999</v>
      </c>
      <c r="G285" s="63">
        <v>11.128</v>
      </c>
      <c r="H285" s="63">
        <v>11.933</v>
      </c>
      <c r="I285" s="63">
        <v>11.933</v>
      </c>
      <c r="L285" s="5">
        <f t="shared" si="25"/>
        <v>0.01</v>
      </c>
      <c r="M285" s="5">
        <f t="shared" si="26"/>
        <v>5.0060000000000002</v>
      </c>
      <c r="N285" s="5">
        <f t="shared" si="27"/>
        <v>11.507999999999999</v>
      </c>
      <c r="O285" s="5">
        <f t="shared" si="28"/>
        <v>11.128</v>
      </c>
      <c r="P285" s="5">
        <f t="shared" si="29"/>
        <v>11.933</v>
      </c>
      <c r="Q285" s="5">
        <f t="shared" si="30"/>
        <v>11.933</v>
      </c>
    </row>
    <row r="286" spans="2:17" hidden="1" outlineLevel="1" x14ac:dyDescent="0.25">
      <c r="B286" s="5" t="s">
        <v>270</v>
      </c>
      <c r="C286" s="63">
        <v>328</v>
      </c>
      <c r="D286" s="63">
        <v>7</v>
      </c>
      <c r="E286" s="63">
        <v>10.151999999999999</v>
      </c>
      <c r="F286" s="63">
        <v>10.519</v>
      </c>
      <c r="G286" s="63">
        <v>11.15</v>
      </c>
      <c r="H286" s="63">
        <v>11.929</v>
      </c>
      <c r="I286" s="63">
        <v>11.929</v>
      </c>
      <c r="L286" s="5">
        <f t="shared" si="25"/>
        <v>7</v>
      </c>
      <c r="M286" s="5">
        <f t="shared" si="26"/>
        <v>10.151999999999999</v>
      </c>
      <c r="N286" s="5">
        <f t="shared" si="27"/>
        <v>10.519</v>
      </c>
      <c r="O286" s="5">
        <f t="shared" si="28"/>
        <v>11.15</v>
      </c>
      <c r="P286" s="5">
        <f t="shared" si="29"/>
        <v>11.929</v>
      </c>
      <c r="Q286" s="5">
        <f t="shared" si="30"/>
        <v>11.929</v>
      </c>
    </row>
    <row r="287" spans="2:17" hidden="1" outlineLevel="1" x14ac:dyDescent="0.25">
      <c r="B287" s="5" t="s">
        <v>101</v>
      </c>
      <c r="C287" s="63">
        <v>2618</v>
      </c>
      <c r="D287" s="63" t="s">
        <v>586</v>
      </c>
      <c r="E287" s="63" t="s">
        <v>586</v>
      </c>
      <c r="F287" s="63">
        <v>8.0609999999999999</v>
      </c>
      <c r="G287" s="63">
        <v>9.8149999999999995</v>
      </c>
      <c r="H287" s="63">
        <v>11.91</v>
      </c>
      <c r="I287" s="63">
        <v>11.91</v>
      </c>
      <c r="L287" s="5" t="str">
        <f t="shared" si="25"/>
        <v>-</v>
      </c>
      <c r="M287" s="5" t="str">
        <f t="shared" si="26"/>
        <v>-</v>
      </c>
      <c r="N287" s="5">
        <f t="shared" si="27"/>
        <v>8.0609999999999999</v>
      </c>
      <c r="O287" s="5">
        <f t="shared" si="28"/>
        <v>9.8149999999999995</v>
      </c>
      <c r="P287" s="5">
        <f t="shared" si="29"/>
        <v>11.91</v>
      </c>
      <c r="Q287" s="5">
        <f t="shared" si="30"/>
        <v>11.91</v>
      </c>
    </row>
    <row r="288" spans="2:17" hidden="1" outlineLevel="1" x14ac:dyDescent="0.25">
      <c r="B288" s="5" t="s">
        <v>302</v>
      </c>
      <c r="C288" s="63">
        <v>2110</v>
      </c>
      <c r="D288" s="63">
        <v>0.15</v>
      </c>
      <c r="E288" s="63">
        <v>9.3049999999999997</v>
      </c>
      <c r="F288" s="63">
        <v>10.741</v>
      </c>
      <c r="G288" s="63">
        <v>11.813000000000001</v>
      </c>
      <c r="H288" s="63">
        <v>11.904999999999999</v>
      </c>
      <c r="I288" s="63">
        <v>11.904999999999999</v>
      </c>
      <c r="L288" s="5">
        <f t="shared" si="25"/>
        <v>0.15</v>
      </c>
      <c r="M288" s="5">
        <f t="shared" si="26"/>
        <v>9.3049999999999997</v>
      </c>
      <c r="N288" s="5">
        <f t="shared" si="27"/>
        <v>10.741</v>
      </c>
      <c r="O288" s="5">
        <f t="shared" si="28"/>
        <v>11.813000000000001</v>
      </c>
      <c r="P288" s="5">
        <f t="shared" si="29"/>
        <v>11.904999999999999</v>
      </c>
      <c r="Q288" s="5">
        <f t="shared" si="30"/>
        <v>11.904999999999999</v>
      </c>
    </row>
    <row r="289" spans="2:17" hidden="1" outlineLevel="1" x14ac:dyDescent="0.25">
      <c r="B289" s="5" t="s">
        <v>169</v>
      </c>
      <c r="C289" s="63">
        <v>1307</v>
      </c>
      <c r="D289" s="63">
        <v>2.1640000000000001</v>
      </c>
      <c r="E289" s="63">
        <v>8.6999999999999993</v>
      </c>
      <c r="F289" s="63">
        <v>11.252000000000001</v>
      </c>
      <c r="G289" s="63">
        <v>11.851000000000001</v>
      </c>
      <c r="H289" s="63">
        <v>11.904</v>
      </c>
      <c r="I289" s="63">
        <v>11.904</v>
      </c>
      <c r="L289" s="5">
        <f t="shared" si="25"/>
        <v>2.1640000000000001</v>
      </c>
      <c r="M289" s="5">
        <f t="shared" si="26"/>
        <v>8.6999999999999993</v>
      </c>
      <c r="N289" s="5">
        <f t="shared" si="27"/>
        <v>11.252000000000001</v>
      </c>
      <c r="O289" s="5">
        <f t="shared" si="28"/>
        <v>11.851000000000001</v>
      </c>
      <c r="P289" s="5">
        <f t="shared" si="29"/>
        <v>11.904</v>
      </c>
      <c r="Q289" s="5">
        <f t="shared" si="30"/>
        <v>11.904</v>
      </c>
    </row>
    <row r="290" spans="2:17" hidden="1" outlineLevel="1" x14ac:dyDescent="0.25">
      <c r="B290" s="5" t="s">
        <v>217</v>
      </c>
      <c r="C290" s="63">
        <v>478</v>
      </c>
      <c r="D290" s="63" t="s">
        <v>586</v>
      </c>
      <c r="E290" s="63">
        <v>9.3119999999999994</v>
      </c>
      <c r="F290" s="63">
        <v>10.91</v>
      </c>
      <c r="G290" s="63">
        <v>11.832000000000001</v>
      </c>
      <c r="H290" s="63">
        <v>11.882999999999999</v>
      </c>
      <c r="I290" s="63">
        <v>11.882999999999999</v>
      </c>
      <c r="L290" s="5" t="str">
        <f t="shared" si="25"/>
        <v>-</v>
      </c>
      <c r="M290" s="5">
        <f t="shared" si="26"/>
        <v>9.3119999999999994</v>
      </c>
      <c r="N290" s="5">
        <f t="shared" si="27"/>
        <v>10.91</v>
      </c>
      <c r="O290" s="5">
        <f t="shared" si="28"/>
        <v>11.832000000000001</v>
      </c>
      <c r="P290" s="5">
        <f t="shared" si="29"/>
        <v>11.882999999999999</v>
      </c>
      <c r="Q290" s="5">
        <f t="shared" si="30"/>
        <v>11.882999999999999</v>
      </c>
    </row>
    <row r="291" spans="2:17" hidden="1" outlineLevel="1" x14ac:dyDescent="0.25">
      <c r="B291" s="5" t="s">
        <v>142</v>
      </c>
      <c r="C291" s="63">
        <v>2868</v>
      </c>
      <c r="D291" s="63">
        <v>0.5</v>
      </c>
      <c r="E291" s="63" t="s">
        <v>586</v>
      </c>
      <c r="F291" s="63">
        <v>8.9830000000000005</v>
      </c>
      <c r="G291" s="63">
        <v>11.173999999999999</v>
      </c>
      <c r="H291" s="63">
        <v>11.879</v>
      </c>
      <c r="I291" s="63">
        <v>11.879</v>
      </c>
      <c r="L291" s="5">
        <f t="shared" si="25"/>
        <v>0.5</v>
      </c>
      <c r="M291" s="5" t="str">
        <f t="shared" si="26"/>
        <v>-</v>
      </c>
      <c r="N291" s="5">
        <f t="shared" si="27"/>
        <v>8.9830000000000005</v>
      </c>
      <c r="O291" s="5">
        <f t="shared" si="28"/>
        <v>11.173999999999999</v>
      </c>
      <c r="P291" s="5">
        <f t="shared" si="29"/>
        <v>11.879</v>
      </c>
      <c r="Q291" s="5">
        <f t="shared" si="30"/>
        <v>11.879</v>
      </c>
    </row>
    <row r="292" spans="2:17" hidden="1" outlineLevel="1" x14ac:dyDescent="0.25">
      <c r="B292" s="5" t="s">
        <v>159</v>
      </c>
      <c r="C292" s="63">
        <v>1663</v>
      </c>
      <c r="D292" s="63" t="s">
        <v>586</v>
      </c>
      <c r="E292" s="63" t="s">
        <v>586</v>
      </c>
      <c r="F292" s="63">
        <v>9.9700000000000006</v>
      </c>
      <c r="G292" s="63">
        <v>9.9700000000000006</v>
      </c>
      <c r="H292" s="63">
        <v>11.87</v>
      </c>
      <c r="I292" s="63">
        <v>11.87</v>
      </c>
      <c r="L292" s="5" t="str">
        <f t="shared" si="25"/>
        <v>-</v>
      </c>
      <c r="M292" s="5" t="str">
        <f t="shared" si="26"/>
        <v>-</v>
      </c>
      <c r="N292" s="5">
        <f t="shared" si="27"/>
        <v>9.9700000000000006</v>
      </c>
      <c r="O292" s="5">
        <f t="shared" si="28"/>
        <v>9.9700000000000006</v>
      </c>
      <c r="P292" s="5">
        <f t="shared" si="29"/>
        <v>11.87</v>
      </c>
      <c r="Q292" s="5">
        <f t="shared" si="30"/>
        <v>11.87</v>
      </c>
    </row>
    <row r="293" spans="2:17" hidden="1" outlineLevel="1" x14ac:dyDescent="0.25">
      <c r="B293" s="5" t="s">
        <v>281</v>
      </c>
      <c r="C293" s="63">
        <v>1439</v>
      </c>
      <c r="D293" s="63">
        <v>0.1</v>
      </c>
      <c r="E293" s="63">
        <v>10.86</v>
      </c>
      <c r="F293" s="63">
        <v>10.5</v>
      </c>
      <c r="G293" s="63">
        <v>10.891999999999999</v>
      </c>
      <c r="H293" s="63">
        <v>11.866</v>
      </c>
      <c r="I293" s="63">
        <v>11.866</v>
      </c>
      <c r="L293" s="5">
        <f t="shared" si="25"/>
        <v>0.1</v>
      </c>
      <c r="M293" s="5">
        <f t="shared" si="26"/>
        <v>10.86</v>
      </c>
      <c r="N293" s="5">
        <f t="shared" si="27"/>
        <v>10.5</v>
      </c>
      <c r="O293" s="5">
        <f t="shared" si="28"/>
        <v>10.891999999999999</v>
      </c>
      <c r="P293" s="5">
        <f t="shared" si="29"/>
        <v>11.866</v>
      </c>
      <c r="Q293" s="5">
        <f t="shared" si="30"/>
        <v>11.866</v>
      </c>
    </row>
    <row r="294" spans="2:17" hidden="1" outlineLevel="1" x14ac:dyDescent="0.25">
      <c r="B294" s="5" t="s">
        <v>389</v>
      </c>
      <c r="C294" s="63">
        <v>554</v>
      </c>
      <c r="D294" s="63">
        <v>0.01</v>
      </c>
      <c r="E294" s="63" t="s">
        <v>586</v>
      </c>
      <c r="F294" s="63" t="s">
        <v>586</v>
      </c>
      <c r="G294" s="63">
        <v>11.840999999999999</v>
      </c>
      <c r="H294" s="63">
        <v>8.2550000000000008</v>
      </c>
      <c r="I294" s="63">
        <v>11.840999999999999</v>
      </c>
      <c r="L294" s="5">
        <f t="shared" si="25"/>
        <v>0.01</v>
      </c>
      <c r="M294" s="5" t="str">
        <f t="shared" si="26"/>
        <v>-</v>
      </c>
      <c r="N294" s="5" t="str">
        <f t="shared" si="27"/>
        <v>-</v>
      </c>
      <c r="O294" s="5">
        <f t="shared" si="28"/>
        <v>11.840999999999999</v>
      </c>
      <c r="P294" s="5">
        <f t="shared" si="29"/>
        <v>8.2550000000000008</v>
      </c>
      <c r="Q294" s="5">
        <f t="shared" si="30"/>
        <v>11.840999999999999</v>
      </c>
    </row>
    <row r="295" spans="2:17" hidden="1" outlineLevel="1" x14ac:dyDescent="0.25">
      <c r="B295" s="5" t="s">
        <v>437</v>
      </c>
      <c r="C295" s="63">
        <v>1319</v>
      </c>
      <c r="D295" s="63">
        <v>3.9889999999999999</v>
      </c>
      <c r="E295" s="63" t="s">
        <v>586</v>
      </c>
      <c r="F295" s="63">
        <v>11.832000000000001</v>
      </c>
      <c r="G295" s="63" t="s">
        <v>586</v>
      </c>
      <c r="H295" s="63">
        <v>10.271000000000001</v>
      </c>
      <c r="I295" s="63">
        <v>11.832000000000001</v>
      </c>
      <c r="L295" s="5">
        <f t="shared" si="25"/>
        <v>3.9889999999999999</v>
      </c>
      <c r="M295" s="5" t="str">
        <f t="shared" si="26"/>
        <v>-</v>
      </c>
      <c r="N295" s="5">
        <f t="shared" si="27"/>
        <v>11.832000000000001</v>
      </c>
      <c r="O295" s="5" t="str">
        <f t="shared" si="28"/>
        <v>-</v>
      </c>
      <c r="P295" s="5">
        <f t="shared" si="29"/>
        <v>10.271000000000001</v>
      </c>
      <c r="Q295" s="5">
        <f t="shared" si="30"/>
        <v>11.832000000000001</v>
      </c>
    </row>
    <row r="296" spans="2:17" hidden="1" outlineLevel="1" x14ac:dyDescent="0.25">
      <c r="B296" s="5" t="s">
        <v>255</v>
      </c>
      <c r="C296" s="63">
        <v>567</v>
      </c>
      <c r="D296" s="63">
        <v>4.5</v>
      </c>
      <c r="E296" s="63" t="s">
        <v>586</v>
      </c>
      <c r="F296" s="63">
        <v>9.4990000000000006</v>
      </c>
      <c r="G296" s="63">
        <v>10.922000000000001</v>
      </c>
      <c r="H296" s="63">
        <v>11.831</v>
      </c>
      <c r="I296" s="63">
        <v>11.831</v>
      </c>
      <c r="L296" s="5">
        <f t="shared" si="25"/>
        <v>4.5</v>
      </c>
      <c r="M296" s="5" t="str">
        <f t="shared" si="26"/>
        <v>-</v>
      </c>
      <c r="N296" s="5">
        <f t="shared" si="27"/>
        <v>9.4990000000000006</v>
      </c>
      <c r="O296" s="5">
        <f t="shared" si="28"/>
        <v>10.922000000000001</v>
      </c>
      <c r="P296" s="5">
        <f t="shared" si="29"/>
        <v>11.831</v>
      </c>
      <c r="Q296" s="5">
        <f t="shared" si="30"/>
        <v>11.831</v>
      </c>
    </row>
    <row r="297" spans="2:17" hidden="1" outlineLevel="1" x14ac:dyDescent="0.25">
      <c r="B297" s="5" t="s">
        <v>474</v>
      </c>
      <c r="C297" s="63">
        <v>1405</v>
      </c>
      <c r="D297" s="63">
        <v>0.12</v>
      </c>
      <c r="E297" s="63" t="s">
        <v>586</v>
      </c>
      <c r="F297" s="63" t="s">
        <v>586</v>
      </c>
      <c r="G297" s="63">
        <v>7.62</v>
      </c>
      <c r="H297" s="63">
        <v>11.821999999999999</v>
      </c>
      <c r="I297" s="63">
        <v>11.821999999999999</v>
      </c>
      <c r="L297" s="5">
        <f t="shared" si="25"/>
        <v>0.12</v>
      </c>
      <c r="M297" s="5" t="str">
        <f t="shared" si="26"/>
        <v>-</v>
      </c>
      <c r="N297" s="5" t="str">
        <f t="shared" si="27"/>
        <v>-</v>
      </c>
      <c r="O297" s="5">
        <f t="shared" si="28"/>
        <v>7.62</v>
      </c>
      <c r="P297" s="5">
        <f t="shared" si="29"/>
        <v>11.821999999999999</v>
      </c>
      <c r="Q297" s="5">
        <f t="shared" si="30"/>
        <v>11.821999999999999</v>
      </c>
    </row>
    <row r="298" spans="2:17" hidden="1" outlineLevel="1" x14ac:dyDescent="0.25">
      <c r="B298" s="5" t="s">
        <v>368</v>
      </c>
      <c r="C298" s="63">
        <v>3266</v>
      </c>
      <c r="D298" s="63">
        <v>0.1</v>
      </c>
      <c r="E298" s="63">
        <v>7.99</v>
      </c>
      <c r="F298" s="63">
        <v>10.302</v>
      </c>
      <c r="G298" s="63">
        <v>11.301</v>
      </c>
      <c r="H298" s="63">
        <v>11.802</v>
      </c>
      <c r="I298" s="63">
        <v>11.802</v>
      </c>
      <c r="L298" s="5">
        <f t="shared" si="25"/>
        <v>0.1</v>
      </c>
      <c r="M298" s="5">
        <f t="shared" si="26"/>
        <v>7.99</v>
      </c>
      <c r="N298" s="5">
        <f t="shared" si="27"/>
        <v>10.302</v>
      </c>
      <c r="O298" s="5">
        <f t="shared" si="28"/>
        <v>11.301</v>
      </c>
      <c r="P298" s="5">
        <f t="shared" si="29"/>
        <v>11.802</v>
      </c>
      <c r="Q298" s="5">
        <f t="shared" si="30"/>
        <v>11.802</v>
      </c>
    </row>
    <row r="299" spans="2:17" hidden="1" outlineLevel="1" x14ac:dyDescent="0.25">
      <c r="B299" s="5" t="s">
        <v>62</v>
      </c>
      <c r="C299" s="63">
        <v>1132</v>
      </c>
      <c r="D299" s="63">
        <v>0.1</v>
      </c>
      <c r="E299" s="63" t="s">
        <v>586</v>
      </c>
      <c r="F299" s="63">
        <v>5</v>
      </c>
      <c r="G299" s="63">
        <v>11.5</v>
      </c>
      <c r="H299" s="63">
        <v>11.8</v>
      </c>
      <c r="I299" s="63">
        <v>11.8</v>
      </c>
      <c r="L299" s="5">
        <f t="shared" si="25"/>
        <v>0.1</v>
      </c>
      <c r="M299" s="5" t="str">
        <f t="shared" si="26"/>
        <v>-</v>
      </c>
      <c r="N299" s="5">
        <f t="shared" si="27"/>
        <v>5</v>
      </c>
      <c r="O299" s="5">
        <f t="shared" si="28"/>
        <v>11.5</v>
      </c>
      <c r="P299" s="5">
        <f t="shared" si="29"/>
        <v>11.8</v>
      </c>
      <c r="Q299" s="5">
        <f t="shared" si="30"/>
        <v>11.8</v>
      </c>
    </row>
    <row r="300" spans="2:17" hidden="1" outlineLevel="1" x14ac:dyDescent="0.25">
      <c r="B300" s="5" t="s">
        <v>158</v>
      </c>
      <c r="C300" s="63">
        <v>2209</v>
      </c>
      <c r="D300" s="63">
        <v>6.1840000000000002</v>
      </c>
      <c r="E300" s="63">
        <v>10.6</v>
      </c>
      <c r="F300" s="63">
        <v>10.78</v>
      </c>
      <c r="G300" s="63">
        <v>11.5</v>
      </c>
      <c r="H300" s="63">
        <v>11.797000000000001</v>
      </c>
      <c r="I300" s="63">
        <v>11.797000000000001</v>
      </c>
      <c r="L300" s="5">
        <f t="shared" si="25"/>
        <v>6.1840000000000002</v>
      </c>
      <c r="M300" s="5">
        <f t="shared" si="26"/>
        <v>10.6</v>
      </c>
      <c r="N300" s="5">
        <f t="shared" si="27"/>
        <v>10.78</v>
      </c>
      <c r="O300" s="5">
        <f t="shared" si="28"/>
        <v>11.5</v>
      </c>
      <c r="P300" s="5">
        <f t="shared" si="29"/>
        <v>11.797000000000001</v>
      </c>
      <c r="Q300" s="5">
        <f t="shared" si="30"/>
        <v>11.797000000000001</v>
      </c>
    </row>
    <row r="301" spans="2:17" hidden="1" outlineLevel="1" x14ac:dyDescent="0.25">
      <c r="B301" s="5" t="s">
        <v>128</v>
      </c>
      <c r="C301" s="63">
        <v>3461</v>
      </c>
      <c r="D301" s="63">
        <v>0.01</v>
      </c>
      <c r="E301" s="63">
        <v>8.5440000000000005</v>
      </c>
      <c r="F301" s="63">
        <v>9.6649999999999991</v>
      </c>
      <c r="G301" s="63">
        <v>9.8989999999999991</v>
      </c>
      <c r="H301" s="63">
        <v>11.760999999999999</v>
      </c>
      <c r="I301" s="63">
        <v>11.760999999999999</v>
      </c>
      <c r="L301" s="5">
        <f t="shared" si="25"/>
        <v>0.01</v>
      </c>
      <c r="M301" s="5">
        <f t="shared" si="26"/>
        <v>8.5440000000000005</v>
      </c>
      <c r="N301" s="5">
        <f t="shared" si="27"/>
        <v>9.6649999999999991</v>
      </c>
      <c r="O301" s="5">
        <f t="shared" si="28"/>
        <v>9.8989999999999991</v>
      </c>
      <c r="P301" s="5">
        <f t="shared" si="29"/>
        <v>11.760999999999999</v>
      </c>
      <c r="Q301" s="5">
        <f t="shared" si="30"/>
        <v>11.760999999999999</v>
      </c>
    </row>
    <row r="302" spans="2:17" hidden="1" outlineLevel="1" x14ac:dyDescent="0.25">
      <c r="B302" s="5" t="s">
        <v>320</v>
      </c>
      <c r="C302" s="63">
        <v>436</v>
      </c>
      <c r="D302" s="63">
        <v>7.2789999999999999</v>
      </c>
      <c r="E302" s="63">
        <v>11.013</v>
      </c>
      <c r="F302" s="63">
        <v>10.757</v>
      </c>
      <c r="G302" s="63">
        <v>10.782</v>
      </c>
      <c r="H302" s="63">
        <v>11.760999999999999</v>
      </c>
      <c r="I302" s="63">
        <v>11.760999999999999</v>
      </c>
      <c r="L302" s="5">
        <f t="shared" si="25"/>
        <v>7.2789999999999999</v>
      </c>
      <c r="M302" s="5">
        <f t="shared" si="26"/>
        <v>11.013</v>
      </c>
      <c r="N302" s="5">
        <f t="shared" si="27"/>
        <v>10.757</v>
      </c>
      <c r="O302" s="5">
        <f t="shared" si="28"/>
        <v>10.782</v>
      </c>
      <c r="P302" s="5">
        <f t="shared" si="29"/>
        <v>11.760999999999999</v>
      </c>
      <c r="Q302" s="5">
        <f t="shared" si="30"/>
        <v>11.760999999999999</v>
      </c>
    </row>
    <row r="303" spans="2:17" hidden="1" outlineLevel="1" x14ac:dyDescent="0.25">
      <c r="B303" s="5" t="s">
        <v>347</v>
      </c>
      <c r="C303" s="63">
        <v>1114</v>
      </c>
      <c r="D303" s="63">
        <v>0.4</v>
      </c>
      <c r="E303" s="63">
        <v>8.0069999999999997</v>
      </c>
      <c r="F303" s="63">
        <v>10.996</v>
      </c>
      <c r="G303" s="63">
        <v>11.503</v>
      </c>
      <c r="H303" s="63">
        <v>11.753</v>
      </c>
      <c r="I303" s="63">
        <v>11.753</v>
      </c>
      <c r="L303" s="5">
        <f t="shared" si="25"/>
        <v>0.4</v>
      </c>
      <c r="M303" s="5">
        <f t="shared" si="26"/>
        <v>8.0069999999999997</v>
      </c>
      <c r="N303" s="5">
        <f t="shared" si="27"/>
        <v>10.996</v>
      </c>
      <c r="O303" s="5">
        <f t="shared" si="28"/>
        <v>11.503</v>
      </c>
      <c r="P303" s="5">
        <f t="shared" si="29"/>
        <v>11.753</v>
      </c>
      <c r="Q303" s="5">
        <f t="shared" si="30"/>
        <v>11.753</v>
      </c>
    </row>
    <row r="304" spans="2:17" hidden="1" outlineLevel="1" x14ac:dyDescent="0.25">
      <c r="B304" s="5" t="s">
        <v>71</v>
      </c>
      <c r="C304" s="63">
        <v>1459</v>
      </c>
      <c r="D304" s="63">
        <v>7.319</v>
      </c>
      <c r="E304" s="63" t="s">
        <v>586</v>
      </c>
      <c r="F304" s="63">
        <v>8.0050000000000008</v>
      </c>
      <c r="G304" s="63">
        <v>7.7240000000000002</v>
      </c>
      <c r="H304" s="63">
        <v>11.752000000000001</v>
      </c>
      <c r="I304" s="63">
        <v>11.752000000000001</v>
      </c>
      <c r="L304" s="5">
        <f t="shared" si="25"/>
        <v>7.319</v>
      </c>
      <c r="M304" s="5" t="str">
        <f t="shared" si="26"/>
        <v>-</v>
      </c>
      <c r="N304" s="5">
        <f t="shared" si="27"/>
        <v>8.0050000000000008</v>
      </c>
      <c r="O304" s="5">
        <f t="shared" si="28"/>
        <v>7.7240000000000002</v>
      </c>
      <c r="P304" s="5">
        <f t="shared" si="29"/>
        <v>11.752000000000001</v>
      </c>
      <c r="Q304" s="5">
        <f t="shared" si="30"/>
        <v>11.752000000000001</v>
      </c>
    </row>
    <row r="305" spans="2:17" hidden="1" outlineLevel="1" x14ac:dyDescent="0.25">
      <c r="B305" s="5" t="s">
        <v>311</v>
      </c>
      <c r="C305" s="63">
        <v>1623</v>
      </c>
      <c r="D305" s="63">
        <v>7.2290000000000001</v>
      </c>
      <c r="E305" s="63">
        <v>10.9</v>
      </c>
      <c r="F305" s="63">
        <v>10.49</v>
      </c>
      <c r="G305" s="63">
        <v>11.75</v>
      </c>
      <c r="H305" s="63">
        <v>11.178000000000001</v>
      </c>
      <c r="I305" s="63">
        <v>11.75</v>
      </c>
      <c r="L305" s="5">
        <f t="shared" si="25"/>
        <v>7.2290000000000001</v>
      </c>
      <c r="M305" s="5">
        <f t="shared" si="26"/>
        <v>10.9</v>
      </c>
      <c r="N305" s="5">
        <f t="shared" si="27"/>
        <v>10.49</v>
      </c>
      <c r="O305" s="5">
        <f t="shared" si="28"/>
        <v>11.75</v>
      </c>
      <c r="P305" s="5">
        <f t="shared" si="29"/>
        <v>11.178000000000001</v>
      </c>
      <c r="Q305" s="5">
        <f t="shared" si="30"/>
        <v>11.75</v>
      </c>
    </row>
    <row r="306" spans="2:17" hidden="1" outlineLevel="1" x14ac:dyDescent="0.25">
      <c r="B306" s="5" t="s">
        <v>305</v>
      </c>
      <c r="C306" s="63">
        <v>2216</v>
      </c>
      <c r="D306" s="63">
        <v>5.5</v>
      </c>
      <c r="E306" s="63">
        <v>10</v>
      </c>
      <c r="F306" s="63">
        <v>11.75</v>
      </c>
      <c r="G306" s="63">
        <v>11.75</v>
      </c>
      <c r="H306" s="63">
        <v>11.75</v>
      </c>
      <c r="I306" s="63">
        <v>11.75</v>
      </c>
      <c r="L306" s="5">
        <f t="shared" si="25"/>
        <v>5.5</v>
      </c>
      <c r="M306" s="5">
        <f t="shared" si="26"/>
        <v>10</v>
      </c>
      <c r="N306" s="5">
        <f t="shared" si="27"/>
        <v>11.75</v>
      </c>
      <c r="O306" s="5">
        <f t="shared" si="28"/>
        <v>11.75</v>
      </c>
      <c r="P306" s="5">
        <f t="shared" si="29"/>
        <v>11.75</v>
      </c>
      <c r="Q306" s="5">
        <f t="shared" si="30"/>
        <v>11.75</v>
      </c>
    </row>
    <row r="307" spans="2:17" hidden="1" outlineLevel="1" x14ac:dyDescent="0.25">
      <c r="B307" s="5" t="s">
        <v>430</v>
      </c>
      <c r="C307" s="63">
        <v>3073</v>
      </c>
      <c r="D307" s="63">
        <v>1E-3</v>
      </c>
      <c r="E307" s="63">
        <v>9.5</v>
      </c>
      <c r="F307" s="63">
        <v>10.5</v>
      </c>
      <c r="G307" s="63">
        <v>11.25</v>
      </c>
      <c r="H307" s="63">
        <v>11.75</v>
      </c>
      <c r="I307" s="63">
        <v>11.75</v>
      </c>
      <c r="L307" s="5">
        <f t="shared" si="25"/>
        <v>1E-3</v>
      </c>
      <c r="M307" s="5">
        <f t="shared" si="26"/>
        <v>9.5</v>
      </c>
      <c r="N307" s="5">
        <f t="shared" si="27"/>
        <v>10.5</v>
      </c>
      <c r="O307" s="5">
        <f t="shared" si="28"/>
        <v>11.25</v>
      </c>
      <c r="P307" s="5">
        <f t="shared" si="29"/>
        <v>11.75</v>
      </c>
      <c r="Q307" s="5">
        <f t="shared" si="30"/>
        <v>11.75</v>
      </c>
    </row>
    <row r="308" spans="2:17" hidden="1" outlineLevel="1" x14ac:dyDescent="0.25">
      <c r="B308" s="5" t="s">
        <v>384</v>
      </c>
      <c r="C308" s="63">
        <v>875</v>
      </c>
      <c r="D308" s="63">
        <v>4</v>
      </c>
      <c r="E308" s="63" t="s">
        <v>586</v>
      </c>
      <c r="F308" s="63">
        <v>9.5</v>
      </c>
      <c r="G308" s="63">
        <v>10</v>
      </c>
      <c r="H308" s="63">
        <v>11.75</v>
      </c>
      <c r="I308" s="63">
        <v>11.75</v>
      </c>
      <c r="L308" s="5">
        <f t="shared" si="25"/>
        <v>4</v>
      </c>
      <c r="M308" s="5" t="str">
        <f t="shared" si="26"/>
        <v>-</v>
      </c>
      <c r="N308" s="5">
        <f t="shared" si="27"/>
        <v>9.5</v>
      </c>
      <c r="O308" s="5">
        <f t="shared" si="28"/>
        <v>10</v>
      </c>
      <c r="P308" s="5">
        <f t="shared" si="29"/>
        <v>11.75</v>
      </c>
      <c r="Q308" s="5">
        <f t="shared" si="30"/>
        <v>11.75</v>
      </c>
    </row>
    <row r="309" spans="2:17" hidden="1" outlineLevel="1" x14ac:dyDescent="0.25">
      <c r="B309" s="5" t="s">
        <v>349</v>
      </c>
      <c r="C309" s="63">
        <v>1720</v>
      </c>
      <c r="D309" s="63">
        <v>0.1</v>
      </c>
      <c r="E309" s="63">
        <v>6.0490000000000004</v>
      </c>
      <c r="F309" s="63">
        <v>8.2349999999999994</v>
      </c>
      <c r="G309" s="63">
        <v>11.721</v>
      </c>
      <c r="H309" s="63">
        <v>10.329000000000001</v>
      </c>
      <c r="I309" s="63">
        <v>11.721</v>
      </c>
      <c r="L309" s="5">
        <f t="shared" si="25"/>
        <v>0.1</v>
      </c>
      <c r="M309" s="5">
        <f t="shared" si="26"/>
        <v>6.0490000000000004</v>
      </c>
      <c r="N309" s="5">
        <f t="shared" si="27"/>
        <v>8.2349999999999994</v>
      </c>
      <c r="O309" s="5">
        <f t="shared" si="28"/>
        <v>11.721</v>
      </c>
      <c r="P309" s="5">
        <f t="shared" si="29"/>
        <v>10.329000000000001</v>
      </c>
      <c r="Q309" s="5">
        <f t="shared" si="30"/>
        <v>11.721</v>
      </c>
    </row>
    <row r="310" spans="2:17" hidden="1" outlineLevel="1" x14ac:dyDescent="0.25">
      <c r="B310" s="5" t="s">
        <v>404</v>
      </c>
      <c r="C310" s="63">
        <v>354</v>
      </c>
      <c r="D310" s="63">
        <v>0.01</v>
      </c>
      <c r="E310" s="63">
        <v>4</v>
      </c>
      <c r="F310" s="63">
        <v>10.5</v>
      </c>
      <c r="G310" s="63">
        <v>10.5</v>
      </c>
      <c r="H310" s="63">
        <v>11.712999999999999</v>
      </c>
      <c r="I310" s="63">
        <v>11.712999999999999</v>
      </c>
      <c r="L310" s="5">
        <f t="shared" si="25"/>
        <v>0.01</v>
      </c>
      <c r="M310" s="5">
        <f t="shared" si="26"/>
        <v>4</v>
      </c>
      <c r="N310" s="5">
        <f t="shared" si="27"/>
        <v>10.5</v>
      </c>
      <c r="O310" s="5">
        <f t="shared" si="28"/>
        <v>10.5</v>
      </c>
      <c r="P310" s="5">
        <f t="shared" si="29"/>
        <v>11.712999999999999</v>
      </c>
      <c r="Q310" s="5">
        <f t="shared" si="30"/>
        <v>11.712999999999999</v>
      </c>
    </row>
    <row r="311" spans="2:17" hidden="1" outlineLevel="1" x14ac:dyDescent="0.25">
      <c r="B311" s="5" t="s">
        <v>239</v>
      </c>
      <c r="C311" s="63">
        <v>3401</v>
      </c>
      <c r="D311" s="63">
        <v>6.7</v>
      </c>
      <c r="E311" s="63" t="s">
        <v>586</v>
      </c>
      <c r="F311" s="63">
        <v>11.007</v>
      </c>
      <c r="G311" s="63">
        <v>11.502000000000001</v>
      </c>
      <c r="H311" s="63">
        <v>11.702999999999999</v>
      </c>
      <c r="I311" s="63">
        <v>11.702999999999999</v>
      </c>
      <c r="L311" s="5">
        <f t="shared" si="25"/>
        <v>6.7</v>
      </c>
      <c r="M311" s="5" t="str">
        <f t="shared" si="26"/>
        <v>-</v>
      </c>
      <c r="N311" s="5">
        <f t="shared" si="27"/>
        <v>11.007</v>
      </c>
      <c r="O311" s="5">
        <f t="shared" si="28"/>
        <v>11.502000000000001</v>
      </c>
      <c r="P311" s="5">
        <f t="shared" si="29"/>
        <v>11.702999999999999</v>
      </c>
      <c r="Q311" s="5">
        <f t="shared" si="30"/>
        <v>11.702999999999999</v>
      </c>
    </row>
    <row r="312" spans="2:17" hidden="1" outlineLevel="1" x14ac:dyDescent="0.25">
      <c r="B312" s="5" t="s">
        <v>36</v>
      </c>
      <c r="C312" s="63">
        <v>3457</v>
      </c>
      <c r="D312" s="63" t="s">
        <v>586</v>
      </c>
      <c r="E312" s="63" t="s">
        <v>586</v>
      </c>
      <c r="F312" s="63">
        <v>10.475</v>
      </c>
      <c r="G312" s="63">
        <v>11.474</v>
      </c>
      <c r="H312" s="63">
        <v>11.670999999999999</v>
      </c>
      <c r="I312" s="63">
        <v>11.670999999999999</v>
      </c>
      <c r="L312" s="5" t="str">
        <f t="shared" si="25"/>
        <v>-</v>
      </c>
      <c r="M312" s="5" t="str">
        <f t="shared" si="26"/>
        <v>-</v>
      </c>
      <c r="N312" s="5">
        <f t="shared" si="27"/>
        <v>10.475</v>
      </c>
      <c r="O312" s="5">
        <f t="shared" si="28"/>
        <v>11.474</v>
      </c>
      <c r="P312" s="5">
        <f t="shared" si="29"/>
        <v>11.670999999999999</v>
      </c>
      <c r="Q312" s="5">
        <f t="shared" si="30"/>
        <v>11.670999999999999</v>
      </c>
    </row>
    <row r="313" spans="2:17" hidden="1" outlineLevel="1" x14ac:dyDescent="0.25">
      <c r="B313" s="5" t="s">
        <v>225</v>
      </c>
      <c r="C313" s="63">
        <v>784</v>
      </c>
      <c r="D313" s="63">
        <v>5.1159999999999997</v>
      </c>
      <c r="E313" s="63">
        <v>8.6920000000000002</v>
      </c>
      <c r="F313" s="63">
        <v>9.5030000000000001</v>
      </c>
      <c r="G313" s="63">
        <v>11.042</v>
      </c>
      <c r="H313" s="63">
        <v>11.645</v>
      </c>
      <c r="I313" s="63">
        <v>11.645</v>
      </c>
      <c r="L313" s="5">
        <f t="shared" si="25"/>
        <v>5.1159999999999997</v>
      </c>
      <c r="M313" s="5">
        <f t="shared" si="26"/>
        <v>8.6920000000000002</v>
      </c>
      <c r="N313" s="5">
        <f t="shared" si="27"/>
        <v>9.5030000000000001</v>
      </c>
      <c r="O313" s="5">
        <f t="shared" si="28"/>
        <v>11.042</v>
      </c>
      <c r="P313" s="5">
        <f t="shared" si="29"/>
        <v>11.645</v>
      </c>
      <c r="Q313" s="5">
        <f t="shared" si="30"/>
        <v>11.645</v>
      </c>
    </row>
    <row r="314" spans="2:17" hidden="1" outlineLevel="1" x14ac:dyDescent="0.25">
      <c r="B314" s="5" t="s">
        <v>394</v>
      </c>
      <c r="C314" s="63">
        <v>2529</v>
      </c>
      <c r="D314" s="63">
        <v>0.5</v>
      </c>
      <c r="E314" s="63">
        <v>2.0529999999999999</v>
      </c>
      <c r="F314" s="63">
        <v>7.5049999999999999</v>
      </c>
      <c r="G314" s="63">
        <v>1.0049999999999999</v>
      </c>
      <c r="H314" s="63">
        <v>11.643000000000001</v>
      </c>
      <c r="I314" s="63">
        <v>11.643000000000001</v>
      </c>
      <c r="L314" s="5">
        <f t="shared" si="25"/>
        <v>0.5</v>
      </c>
      <c r="M314" s="5">
        <f t="shared" si="26"/>
        <v>2.0529999999999999</v>
      </c>
      <c r="N314" s="5">
        <f t="shared" si="27"/>
        <v>7.5049999999999999</v>
      </c>
      <c r="O314" s="5">
        <f t="shared" si="28"/>
        <v>1.0049999999999999</v>
      </c>
      <c r="P314" s="5">
        <f t="shared" si="29"/>
        <v>11.643000000000001</v>
      </c>
      <c r="Q314" s="5">
        <f t="shared" si="30"/>
        <v>11.643000000000001</v>
      </c>
    </row>
    <row r="315" spans="2:17" hidden="1" outlineLevel="1" x14ac:dyDescent="0.25">
      <c r="B315" s="5" t="s">
        <v>259</v>
      </c>
      <c r="C315" s="63">
        <v>1399</v>
      </c>
      <c r="D315" s="63">
        <v>0.1</v>
      </c>
      <c r="E315" s="63" t="s">
        <v>586</v>
      </c>
      <c r="F315" s="63" t="s">
        <v>586</v>
      </c>
      <c r="G315" s="63">
        <v>10.002000000000001</v>
      </c>
      <c r="H315" s="63">
        <v>11.643000000000001</v>
      </c>
      <c r="I315" s="63">
        <v>11.643000000000001</v>
      </c>
      <c r="L315" s="5">
        <f t="shared" si="25"/>
        <v>0.1</v>
      </c>
      <c r="M315" s="5" t="str">
        <f t="shared" si="26"/>
        <v>-</v>
      </c>
      <c r="N315" s="5" t="str">
        <f t="shared" si="27"/>
        <v>-</v>
      </c>
      <c r="O315" s="5">
        <f t="shared" si="28"/>
        <v>10.002000000000001</v>
      </c>
      <c r="P315" s="5">
        <f t="shared" si="29"/>
        <v>11.643000000000001</v>
      </c>
      <c r="Q315" s="5">
        <f t="shared" si="30"/>
        <v>11.643000000000001</v>
      </c>
    </row>
    <row r="316" spans="2:17" hidden="1" outlineLevel="1" x14ac:dyDescent="0.25">
      <c r="B316" s="5" t="s">
        <v>300</v>
      </c>
      <c r="C316" s="63">
        <v>1136</v>
      </c>
      <c r="D316" s="63">
        <v>6.1680000000000001</v>
      </c>
      <c r="E316" s="63" t="s">
        <v>586</v>
      </c>
      <c r="F316" s="63">
        <v>10.914999999999999</v>
      </c>
      <c r="G316" s="63" t="s">
        <v>586</v>
      </c>
      <c r="H316" s="63">
        <v>11.638999999999999</v>
      </c>
      <c r="I316" s="63">
        <v>11.638999999999999</v>
      </c>
      <c r="L316" s="5">
        <f t="shared" si="25"/>
        <v>6.1680000000000001</v>
      </c>
      <c r="M316" s="5" t="str">
        <f t="shared" si="26"/>
        <v>-</v>
      </c>
      <c r="N316" s="5">
        <f t="shared" si="27"/>
        <v>10.914999999999999</v>
      </c>
      <c r="O316" s="5" t="str">
        <f t="shared" si="28"/>
        <v>-</v>
      </c>
      <c r="P316" s="5">
        <f t="shared" si="29"/>
        <v>11.638999999999999</v>
      </c>
      <c r="Q316" s="5">
        <f t="shared" si="30"/>
        <v>11.638999999999999</v>
      </c>
    </row>
    <row r="317" spans="2:17" hidden="1" outlineLevel="1" x14ac:dyDescent="0.25">
      <c r="B317" s="5" t="s">
        <v>205</v>
      </c>
      <c r="C317" s="63">
        <v>1411</v>
      </c>
      <c r="D317" s="63">
        <v>0.01</v>
      </c>
      <c r="E317" s="63">
        <v>9.7230000000000008</v>
      </c>
      <c r="F317" s="63">
        <v>10.218</v>
      </c>
      <c r="G317" s="63">
        <v>11.115</v>
      </c>
      <c r="H317" s="63">
        <v>11.638</v>
      </c>
      <c r="I317" s="63">
        <v>11.638</v>
      </c>
      <c r="L317" s="5">
        <f t="shared" si="25"/>
        <v>0.01</v>
      </c>
      <c r="M317" s="5">
        <f t="shared" si="26"/>
        <v>9.7230000000000008</v>
      </c>
      <c r="N317" s="5">
        <f t="shared" si="27"/>
        <v>10.218</v>
      </c>
      <c r="O317" s="5">
        <f t="shared" si="28"/>
        <v>11.115</v>
      </c>
      <c r="P317" s="5">
        <f t="shared" si="29"/>
        <v>11.638</v>
      </c>
      <c r="Q317" s="5">
        <f t="shared" si="30"/>
        <v>11.638</v>
      </c>
    </row>
    <row r="318" spans="2:17" hidden="1" outlineLevel="1" x14ac:dyDescent="0.25">
      <c r="B318" s="5" t="s">
        <v>222</v>
      </c>
      <c r="C318" s="63">
        <v>2860</v>
      </c>
      <c r="D318" s="63">
        <v>0.01</v>
      </c>
      <c r="E318" s="63">
        <v>11</v>
      </c>
      <c r="F318" s="63" t="s">
        <v>586</v>
      </c>
      <c r="G318" s="63">
        <v>10.988</v>
      </c>
      <c r="H318" s="63">
        <v>11.625</v>
      </c>
      <c r="I318" s="63">
        <v>11.625</v>
      </c>
      <c r="L318" s="5">
        <f t="shared" si="25"/>
        <v>0.01</v>
      </c>
      <c r="M318" s="5">
        <f t="shared" si="26"/>
        <v>11</v>
      </c>
      <c r="N318" s="5" t="str">
        <f t="shared" si="27"/>
        <v>-</v>
      </c>
      <c r="O318" s="5">
        <f t="shared" si="28"/>
        <v>10.988</v>
      </c>
      <c r="P318" s="5">
        <f t="shared" si="29"/>
        <v>11.625</v>
      </c>
      <c r="Q318" s="5">
        <f t="shared" si="30"/>
        <v>11.625</v>
      </c>
    </row>
    <row r="319" spans="2:17" hidden="1" outlineLevel="1" x14ac:dyDescent="0.25">
      <c r="B319" s="5" t="s">
        <v>198</v>
      </c>
      <c r="C319" s="63">
        <v>2880</v>
      </c>
      <c r="D319" s="63">
        <v>0.1</v>
      </c>
      <c r="E319" s="63" t="s">
        <v>586</v>
      </c>
      <c r="F319" s="63">
        <v>9</v>
      </c>
      <c r="G319" s="63">
        <v>11.574</v>
      </c>
      <c r="H319" s="63">
        <v>11.617000000000001</v>
      </c>
      <c r="I319" s="63">
        <v>11.617000000000001</v>
      </c>
      <c r="L319" s="5">
        <f t="shared" si="25"/>
        <v>0.1</v>
      </c>
      <c r="M319" s="5" t="str">
        <f t="shared" si="26"/>
        <v>-</v>
      </c>
      <c r="N319" s="5">
        <f t="shared" si="27"/>
        <v>9</v>
      </c>
      <c r="O319" s="5">
        <f t="shared" si="28"/>
        <v>11.574</v>
      </c>
      <c r="P319" s="5">
        <f t="shared" si="29"/>
        <v>11.617000000000001</v>
      </c>
      <c r="Q319" s="5">
        <f t="shared" si="30"/>
        <v>11.617000000000001</v>
      </c>
    </row>
    <row r="320" spans="2:17" hidden="1" outlineLevel="1" x14ac:dyDescent="0.25">
      <c r="B320" s="5" t="s">
        <v>429</v>
      </c>
      <c r="C320" s="63">
        <v>1752</v>
      </c>
      <c r="D320" s="63">
        <v>6</v>
      </c>
      <c r="E320" s="63" t="s">
        <v>586</v>
      </c>
      <c r="F320" s="63">
        <v>9.1029999999999998</v>
      </c>
      <c r="G320" s="63" t="s">
        <v>586</v>
      </c>
      <c r="H320" s="63">
        <v>11.614000000000001</v>
      </c>
      <c r="I320" s="63">
        <v>11.614000000000001</v>
      </c>
      <c r="L320" s="5">
        <f t="shared" si="25"/>
        <v>6</v>
      </c>
      <c r="M320" s="5" t="str">
        <f t="shared" si="26"/>
        <v>-</v>
      </c>
      <c r="N320" s="5">
        <f t="shared" si="27"/>
        <v>9.1029999999999998</v>
      </c>
      <c r="O320" s="5" t="str">
        <f t="shared" si="28"/>
        <v>-</v>
      </c>
      <c r="P320" s="5">
        <f t="shared" si="29"/>
        <v>11.614000000000001</v>
      </c>
      <c r="Q320" s="5">
        <f t="shared" si="30"/>
        <v>11.614000000000001</v>
      </c>
    </row>
    <row r="321" spans="2:17" hidden="1" outlineLevel="1" x14ac:dyDescent="0.25">
      <c r="B321" s="5" t="s">
        <v>89</v>
      </c>
      <c r="C321" s="63">
        <v>96</v>
      </c>
      <c r="D321" s="63">
        <v>0.23100000000000001</v>
      </c>
      <c r="E321" s="63">
        <v>10.5</v>
      </c>
      <c r="F321" s="63" t="s">
        <v>586</v>
      </c>
      <c r="G321" s="63" t="s">
        <v>586</v>
      </c>
      <c r="H321" s="63">
        <v>11.614000000000001</v>
      </c>
      <c r="I321" s="63">
        <v>11.614000000000001</v>
      </c>
      <c r="L321" s="5">
        <f t="shared" si="25"/>
        <v>0.23100000000000001</v>
      </c>
      <c r="M321" s="5">
        <f t="shared" si="26"/>
        <v>10.5</v>
      </c>
      <c r="N321" s="5" t="str">
        <f t="shared" si="27"/>
        <v>-</v>
      </c>
      <c r="O321" s="5" t="str">
        <f t="shared" si="28"/>
        <v>-</v>
      </c>
      <c r="P321" s="5">
        <f t="shared" si="29"/>
        <v>11.614000000000001</v>
      </c>
      <c r="Q321" s="5">
        <f t="shared" si="30"/>
        <v>11.614000000000001</v>
      </c>
    </row>
    <row r="322" spans="2:17" hidden="1" outlineLevel="1" x14ac:dyDescent="0.25">
      <c r="B322" s="5" t="s">
        <v>254</v>
      </c>
      <c r="C322" s="63">
        <v>1151</v>
      </c>
      <c r="D322" s="63">
        <v>0.01</v>
      </c>
      <c r="E322" s="63" t="s">
        <v>586</v>
      </c>
      <c r="F322" s="63" t="s">
        <v>586</v>
      </c>
      <c r="G322" s="63">
        <v>11.5</v>
      </c>
      <c r="H322" s="63">
        <v>11.612</v>
      </c>
      <c r="I322" s="63">
        <v>11.612</v>
      </c>
      <c r="L322" s="5">
        <f t="shared" si="25"/>
        <v>0.01</v>
      </c>
      <c r="M322" s="5" t="str">
        <f t="shared" si="26"/>
        <v>-</v>
      </c>
      <c r="N322" s="5" t="str">
        <f t="shared" si="27"/>
        <v>-</v>
      </c>
      <c r="O322" s="5">
        <f t="shared" si="28"/>
        <v>11.5</v>
      </c>
      <c r="P322" s="5">
        <f t="shared" si="29"/>
        <v>11.612</v>
      </c>
      <c r="Q322" s="5">
        <f t="shared" si="30"/>
        <v>11.612</v>
      </c>
    </row>
    <row r="323" spans="2:17" hidden="1" outlineLevel="1" x14ac:dyDescent="0.25">
      <c r="B323" s="5" t="s">
        <v>461</v>
      </c>
      <c r="C323" s="63">
        <v>456</v>
      </c>
      <c r="D323" s="63">
        <v>0.1</v>
      </c>
      <c r="E323" s="63" t="s">
        <v>586</v>
      </c>
      <c r="F323" s="63">
        <v>6.6520000000000001</v>
      </c>
      <c r="G323" s="63">
        <v>9.9239999999999995</v>
      </c>
      <c r="H323" s="63">
        <v>11.603999999999999</v>
      </c>
      <c r="I323" s="63">
        <v>11.603999999999999</v>
      </c>
      <c r="L323" s="5">
        <f t="shared" si="25"/>
        <v>0.1</v>
      </c>
      <c r="M323" s="5" t="str">
        <f t="shared" si="26"/>
        <v>-</v>
      </c>
      <c r="N323" s="5">
        <f t="shared" si="27"/>
        <v>6.6520000000000001</v>
      </c>
      <c r="O323" s="5">
        <f t="shared" si="28"/>
        <v>9.9239999999999995</v>
      </c>
      <c r="P323" s="5">
        <f t="shared" si="29"/>
        <v>11.603999999999999</v>
      </c>
      <c r="Q323" s="5">
        <f t="shared" si="30"/>
        <v>11.603999999999999</v>
      </c>
    </row>
    <row r="324" spans="2:17" hidden="1" outlineLevel="1" x14ac:dyDescent="0.25">
      <c r="B324" s="5" t="s">
        <v>307</v>
      </c>
      <c r="C324" s="63">
        <v>735</v>
      </c>
      <c r="D324" s="63">
        <v>4</v>
      </c>
      <c r="E324" s="63">
        <v>6.5060000000000002</v>
      </c>
      <c r="F324" s="63">
        <v>8.0050000000000008</v>
      </c>
      <c r="G324" s="63">
        <v>8.7509999999999994</v>
      </c>
      <c r="H324" s="63">
        <v>11.597</v>
      </c>
      <c r="I324" s="63">
        <v>11.597</v>
      </c>
      <c r="L324" s="5">
        <f t="shared" si="25"/>
        <v>4</v>
      </c>
      <c r="M324" s="5">
        <f t="shared" si="26"/>
        <v>6.5060000000000002</v>
      </c>
      <c r="N324" s="5">
        <f t="shared" si="27"/>
        <v>8.0050000000000008</v>
      </c>
      <c r="O324" s="5">
        <f t="shared" si="28"/>
        <v>8.7509999999999994</v>
      </c>
      <c r="P324" s="5">
        <f t="shared" si="29"/>
        <v>11.597</v>
      </c>
      <c r="Q324" s="5">
        <f t="shared" si="30"/>
        <v>11.597</v>
      </c>
    </row>
    <row r="325" spans="2:17" hidden="1" outlineLevel="1" x14ac:dyDescent="0.25">
      <c r="B325" s="5" t="s">
        <v>40</v>
      </c>
      <c r="C325" s="63">
        <v>2813</v>
      </c>
      <c r="D325" s="63">
        <v>0.2</v>
      </c>
      <c r="E325" s="63">
        <v>7</v>
      </c>
      <c r="F325" s="63">
        <v>9.5</v>
      </c>
      <c r="G325" s="63">
        <v>10.5</v>
      </c>
      <c r="H325" s="63">
        <v>11.597</v>
      </c>
      <c r="I325" s="63">
        <v>11.597</v>
      </c>
      <c r="L325" s="5">
        <f t="shared" si="25"/>
        <v>0.2</v>
      </c>
      <c r="M325" s="5">
        <f t="shared" si="26"/>
        <v>7</v>
      </c>
      <c r="N325" s="5">
        <f t="shared" si="27"/>
        <v>9.5</v>
      </c>
      <c r="O325" s="5">
        <f t="shared" si="28"/>
        <v>10.5</v>
      </c>
      <c r="P325" s="5">
        <f t="shared" si="29"/>
        <v>11.597</v>
      </c>
      <c r="Q325" s="5">
        <f t="shared" si="30"/>
        <v>11.597</v>
      </c>
    </row>
    <row r="326" spans="2:17" hidden="1" outlineLevel="1" x14ac:dyDescent="0.25">
      <c r="B326" s="5" t="s">
        <v>306</v>
      </c>
      <c r="C326" s="63">
        <v>680</v>
      </c>
      <c r="D326" s="63">
        <v>5</v>
      </c>
      <c r="E326" s="63" t="s">
        <v>586</v>
      </c>
      <c r="F326" s="63">
        <v>9.5079999999999991</v>
      </c>
      <c r="G326" s="63">
        <v>11.574</v>
      </c>
      <c r="H326" s="63">
        <v>11.593999999999999</v>
      </c>
      <c r="I326" s="63">
        <v>11.593999999999999</v>
      </c>
      <c r="L326" s="5">
        <f t="shared" si="25"/>
        <v>5</v>
      </c>
      <c r="M326" s="5" t="str">
        <f t="shared" si="26"/>
        <v>-</v>
      </c>
      <c r="N326" s="5">
        <f t="shared" si="27"/>
        <v>9.5079999999999991</v>
      </c>
      <c r="O326" s="5">
        <f t="shared" si="28"/>
        <v>11.574</v>
      </c>
      <c r="P326" s="5">
        <f t="shared" si="29"/>
        <v>11.593999999999999</v>
      </c>
      <c r="Q326" s="5">
        <f t="shared" si="30"/>
        <v>11.593999999999999</v>
      </c>
    </row>
    <row r="327" spans="2:17" hidden="1" outlineLevel="1" x14ac:dyDescent="0.25">
      <c r="B327" s="5" t="s">
        <v>369</v>
      </c>
      <c r="C327" s="63">
        <v>1481</v>
      </c>
      <c r="D327" s="63">
        <v>8.1999999999999993</v>
      </c>
      <c r="E327" s="63">
        <v>10.7</v>
      </c>
      <c r="F327" s="63">
        <v>9.9309999999999992</v>
      </c>
      <c r="G327" s="63">
        <v>10.333</v>
      </c>
      <c r="H327" s="63">
        <v>11.592000000000001</v>
      </c>
      <c r="I327" s="63">
        <v>11.592000000000001</v>
      </c>
      <c r="L327" s="5">
        <f t="shared" si="25"/>
        <v>8.1999999999999993</v>
      </c>
      <c r="M327" s="5">
        <f t="shared" si="26"/>
        <v>10.7</v>
      </c>
      <c r="N327" s="5">
        <f t="shared" si="27"/>
        <v>9.9309999999999992</v>
      </c>
      <c r="O327" s="5">
        <f t="shared" si="28"/>
        <v>10.333</v>
      </c>
      <c r="P327" s="5">
        <f t="shared" si="29"/>
        <v>11.592000000000001</v>
      </c>
      <c r="Q327" s="5">
        <f t="shared" si="30"/>
        <v>11.592000000000001</v>
      </c>
    </row>
    <row r="328" spans="2:17" hidden="1" outlineLevel="1" x14ac:dyDescent="0.25">
      <c r="B328" s="5" t="s">
        <v>356</v>
      </c>
      <c r="C328" s="63">
        <v>2443</v>
      </c>
      <c r="D328" s="63">
        <v>0.01</v>
      </c>
      <c r="E328" s="63">
        <v>8</v>
      </c>
      <c r="F328" s="63">
        <v>9</v>
      </c>
      <c r="G328" s="63">
        <v>10.5</v>
      </c>
      <c r="H328" s="63">
        <v>11.589</v>
      </c>
      <c r="I328" s="63">
        <v>11.589</v>
      </c>
      <c r="L328" s="5">
        <f t="shared" si="25"/>
        <v>0.01</v>
      </c>
      <c r="M328" s="5">
        <f t="shared" si="26"/>
        <v>8</v>
      </c>
      <c r="N328" s="5">
        <f t="shared" si="27"/>
        <v>9</v>
      </c>
      <c r="O328" s="5">
        <f t="shared" si="28"/>
        <v>10.5</v>
      </c>
      <c r="P328" s="5">
        <f t="shared" si="29"/>
        <v>11.589</v>
      </c>
      <c r="Q328" s="5">
        <f t="shared" si="30"/>
        <v>11.589</v>
      </c>
    </row>
    <row r="329" spans="2:17" hidden="1" outlineLevel="1" x14ac:dyDescent="0.25">
      <c r="B329" s="5" t="s">
        <v>301</v>
      </c>
      <c r="C329" s="63">
        <v>2093</v>
      </c>
      <c r="D329" s="63">
        <v>5.0199999999999996</v>
      </c>
      <c r="E329" s="63">
        <v>10.1</v>
      </c>
      <c r="F329" s="63">
        <v>10.353</v>
      </c>
      <c r="G329" s="63">
        <v>11.103</v>
      </c>
      <c r="H329" s="63">
        <v>11.583</v>
      </c>
      <c r="I329" s="63">
        <v>11.583</v>
      </c>
      <c r="L329" s="5">
        <f t="shared" si="25"/>
        <v>5.0199999999999996</v>
      </c>
      <c r="M329" s="5">
        <f t="shared" si="26"/>
        <v>10.1</v>
      </c>
      <c r="N329" s="5">
        <f t="shared" si="27"/>
        <v>10.353</v>
      </c>
      <c r="O329" s="5">
        <f t="shared" si="28"/>
        <v>11.103</v>
      </c>
      <c r="P329" s="5">
        <f t="shared" si="29"/>
        <v>11.583</v>
      </c>
      <c r="Q329" s="5">
        <f t="shared" si="30"/>
        <v>11.583</v>
      </c>
    </row>
    <row r="330" spans="2:17" hidden="1" outlineLevel="1" x14ac:dyDescent="0.25">
      <c r="B330" s="5" t="s">
        <v>421</v>
      </c>
      <c r="C330" s="63">
        <v>3492</v>
      </c>
      <c r="D330" s="63" t="s">
        <v>586</v>
      </c>
      <c r="E330" s="63">
        <v>7.4939999999999998</v>
      </c>
      <c r="F330" s="63" t="s">
        <v>586</v>
      </c>
      <c r="G330" s="63" t="s">
        <v>586</v>
      </c>
      <c r="H330" s="63">
        <v>11.577</v>
      </c>
      <c r="I330" s="63">
        <v>11.577</v>
      </c>
      <c r="L330" s="5" t="str">
        <f t="shared" si="25"/>
        <v>-</v>
      </c>
      <c r="M330" s="5">
        <f t="shared" si="26"/>
        <v>7.4939999999999998</v>
      </c>
      <c r="N330" s="5" t="str">
        <f t="shared" si="27"/>
        <v>-</v>
      </c>
      <c r="O330" s="5" t="str">
        <f t="shared" si="28"/>
        <v>-</v>
      </c>
      <c r="P330" s="5">
        <f t="shared" si="29"/>
        <v>11.577</v>
      </c>
      <c r="Q330" s="5">
        <f t="shared" si="30"/>
        <v>11.577</v>
      </c>
    </row>
    <row r="331" spans="2:17" hidden="1" outlineLevel="1" x14ac:dyDescent="0.25">
      <c r="B331" s="5" t="s">
        <v>774</v>
      </c>
      <c r="C331" s="63">
        <v>2313</v>
      </c>
      <c r="D331" s="63" t="s">
        <v>586</v>
      </c>
      <c r="E331" s="63" t="s">
        <v>586</v>
      </c>
      <c r="F331" s="63">
        <v>10.005000000000001</v>
      </c>
      <c r="G331" s="63">
        <v>10.73</v>
      </c>
      <c r="H331" s="63">
        <v>11.577</v>
      </c>
      <c r="I331" s="63">
        <v>11.577</v>
      </c>
      <c r="L331" s="5" t="str">
        <f t="shared" si="25"/>
        <v>-</v>
      </c>
      <c r="M331" s="5" t="str">
        <f t="shared" si="26"/>
        <v>-</v>
      </c>
      <c r="N331" s="5">
        <f t="shared" si="27"/>
        <v>10.005000000000001</v>
      </c>
      <c r="O331" s="5">
        <f t="shared" si="28"/>
        <v>10.73</v>
      </c>
      <c r="P331" s="5">
        <f t="shared" si="29"/>
        <v>11.577</v>
      </c>
      <c r="Q331" s="5">
        <f t="shared" si="30"/>
        <v>11.577</v>
      </c>
    </row>
    <row r="332" spans="2:17" hidden="1" outlineLevel="1" x14ac:dyDescent="0.25">
      <c r="B332" s="5" t="s">
        <v>181</v>
      </c>
      <c r="C332" s="63">
        <v>1751</v>
      </c>
      <c r="D332" s="63">
        <v>1.2999999999999999E-2</v>
      </c>
      <c r="E332" s="63">
        <v>9.7579999999999991</v>
      </c>
      <c r="F332" s="63">
        <v>11.01</v>
      </c>
      <c r="G332" s="63">
        <v>11.576000000000001</v>
      </c>
      <c r="H332" s="63" t="s">
        <v>586</v>
      </c>
      <c r="I332" s="63">
        <v>11.576000000000001</v>
      </c>
      <c r="L332" s="5">
        <f t="shared" si="25"/>
        <v>1.2999999999999999E-2</v>
      </c>
      <c r="M332" s="5">
        <f t="shared" si="26"/>
        <v>9.7579999999999991</v>
      </c>
      <c r="N332" s="5">
        <f t="shared" si="27"/>
        <v>11.01</v>
      </c>
      <c r="O332" s="5">
        <f t="shared" si="28"/>
        <v>11.576000000000001</v>
      </c>
      <c r="P332" s="5" t="str">
        <f t="shared" si="29"/>
        <v>-</v>
      </c>
      <c r="Q332" s="5">
        <f t="shared" si="30"/>
        <v>11.576000000000001</v>
      </c>
    </row>
    <row r="333" spans="2:17" hidden="1" outlineLevel="1" x14ac:dyDescent="0.25">
      <c r="B333" s="5" t="s">
        <v>278</v>
      </c>
      <c r="C333" s="63">
        <v>2438</v>
      </c>
      <c r="D333" s="63" t="s">
        <v>586</v>
      </c>
      <c r="E333" s="63">
        <v>9.0090000000000003</v>
      </c>
      <c r="F333" s="63">
        <v>10.009</v>
      </c>
      <c r="G333" s="63">
        <v>11.574999999999999</v>
      </c>
      <c r="H333" s="63">
        <v>11.000999999999999</v>
      </c>
      <c r="I333" s="63">
        <v>11.574999999999999</v>
      </c>
      <c r="L333" s="5" t="str">
        <f t="shared" ref="L333:L396" si="31">IF(D333=0,"",D333)</f>
        <v>-</v>
      </c>
      <c r="M333" s="5">
        <f t="shared" ref="M333:M396" si="32">IF(E333=0,"",E333)</f>
        <v>9.0090000000000003</v>
      </c>
      <c r="N333" s="5">
        <f t="shared" ref="N333:N396" si="33">IF(F333=0,"",F333)</f>
        <v>10.009</v>
      </c>
      <c r="O333" s="5">
        <f t="shared" ref="O333:O396" si="34">IF(G333=0,"",G333)</f>
        <v>11.574999999999999</v>
      </c>
      <c r="P333" s="5">
        <f t="shared" ref="P333:P396" si="35">IF(H333=0,"",H333)</f>
        <v>11.000999999999999</v>
      </c>
      <c r="Q333" s="5">
        <f t="shared" ref="Q333:Q396" si="36">IF(I333=0,"",I333)</f>
        <v>11.574999999999999</v>
      </c>
    </row>
    <row r="334" spans="2:17" hidden="1" outlineLevel="1" x14ac:dyDescent="0.25">
      <c r="B334" s="5" t="s">
        <v>76</v>
      </c>
      <c r="C334" s="63">
        <v>1885</v>
      </c>
      <c r="D334" s="63">
        <v>5.9850000000000003</v>
      </c>
      <c r="E334" s="63">
        <v>6</v>
      </c>
      <c r="F334" s="63">
        <v>6.5</v>
      </c>
      <c r="G334" s="63">
        <v>10.147</v>
      </c>
      <c r="H334" s="63">
        <v>11.571</v>
      </c>
      <c r="I334" s="63">
        <v>11.571</v>
      </c>
      <c r="L334" s="5">
        <f t="shared" si="31"/>
        <v>5.9850000000000003</v>
      </c>
      <c r="M334" s="5">
        <f t="shared" si="32"/>
        <v>6</v>
      </c>
      <c r="N334" s="5">
        <f t="shared" si="33"/>
        <v>6.5</v>
      </c>
      <c r="O334" s="5">
        <f t="shared" si="34"/>
        <v>10.147</v>
      </c>
      <c r="P334" s="5">
        <f t="shared" si="35"/>
        <v>11.571</v>
      </c>
      <c r="Q334" s="5">
        <f t="shared" si="36"/>
        <v>11.571</v>
      </c>
    </row>
    <row r="335" spans="2:17" hidden="1" outlineLevel="1" x14ac:dyDescent="0.25">
      <c r="B335" s="5" t="s">
        <v>206</v>
      </c>
      <c r="C335" s="63">
        <v>3124</v>
      </c>
      <c r="D335" s="63">
        <v>4</v>
      </c>
      <c r="E335" s="63">
        <v>10.512</v>
      </c>
      <c r="F335" s="63">
        <v>11.16</v>
      </c>
      <c r="G335" s="63">
        <v>11.305</v>
      </c>
      <c r="H335" s="63">
        <v>11.553000000000001</v>
      </c>
      <c r="I335" s="63">
        <v>11.553000000000001</v>
      </c>
      <c r="L335" s="5">
        <f t="shared" si="31"/>
        <v>4</v>
      </c>
      <c r="M335" s="5">
        <f t="shared" si="32"/>
        <v>10.512</v>
      </c>
      <c r="N335" s="5">
        <f t="shared" si="33"/>
        <v>11.16</v>
      </c>
      <c r="O335" s="5">
        <f t="shared" si="34"/>
        <v>11.305</v>
      </c>
      <c r="P335" s="5">
        <f t="shared" si="35"/>
        <v>11.553000000000001</v>
      </c>
      <c r="Q335" s="5">
        <f t="shared" si="36"/>
        <v>11.553000000000001</v>
      </c>
    </row>
    <row r="336" spans="2:17" hidden="1" outlineLevel="1" x14ac:dyDescent="0.25">
      <c r="B336" s="5" t="s">
        <v>405</v>
      </c>
      <c r="C336" s="63">
        <v>128</v>
      </c>
      <c r="D336" s="63">
        <v>5.7320000000000002</v>
      </c>
      <c r="E336" s="63">
        <v>6.9210000000000003</v>
      </c>
      <c r="F336" s="63">
        <v>9.5619999999999994</v>
      </c>
      <c r="G336" s="63">
        <v>10.571999999999999</v>
      </c>
      <c r="H336" s="63">
        <v>11.548999999999999</v>
      </c>
      <c r="I336" s="63">
        <v>11.548999999999999</v>
      </c>
      <c r="L336" s="5">
        <f t="shared" si="31"/>
        <v>5.7320000000000002</v>
      </c>
      <c r="M336" s="5">
        <f t="shared" si="32"/>
        <v>6.9210000000000003</v>
      </c>
      <c r="N336" s="5">
        <f t="shared" si="33"/>
        <v>9.5619999999999994</v>
      </c>
      <c r="O336" s="5">
        <f t="shared" si="34"/>
        <v>10.571999999999999</v>
      </c>
      <c r="P336" s="5">
        <f t="shared" si="35"/>
        <v>11.548999999999999</v>
      </c>
      <c r="Q336" s="5">
        <f t="shared" si="36"/>
        <v>11.548999999999999</v>
      </c>
    </row>
    <row r="337" spans="2:17" hidden="1" outlineLevel="1" x14ac:dyDescent="0.25">
      <c r="B337" s="5" t="s">
        <v>293</v>
      </c>
      <c r="C337" s="63">
        <v>1284</v>
      </c>
      <c r="D337" s="63" t="s">
        <v>586</v>
      </c>
      <c r="E337" s="63">
        <v>11</v>
      </c>
      <c r="F337" s="63">
        <v>9.5950000000000006</v>
      </c>
      <c r="G337" s="63" t="s">
        <v>586</v>
      </c>
      <c r="H337" s="63">
        <v>11.548999999999999</v>
      </c>
      <c r="I337" s="63">
        <v>11.548999999999999</v>
      </c>
      <c r="L337" s="5" t="str">
        <f t="shared" si="31"/>
        <v>-</v>
      </c>
      <c r="M337" s="5">
        <f t="shared" si="32"/>
        <v>11</v>
      </c>
      <c r="N337" s="5">
        <f t="shared" si="33"/>
        <v>9.5950000000000006</v>
      </c>
      <c r="O337" s="5" t="str">
        <f t="shared" si="34"/>
        <v>-</v>
      </c>
      <c r="P337" s="5">
        <f t="shared" si="35"/>
        <v>11.548999999999999</v>
      </c>
      <c r="Q337" s="5">
        <f t="shared" si="36"/>
        <v>11.548999999999999</v>
      </c>
    </row>
    <row r="338" spans="2:17" hidden="1" outlineLevel="1" x14ac:dyDescent="0.25">
      <c r="B338" s="5" t="s">
        <v>304</v>
      </c>
      <c r="C338" s="63">
        <v>1470</v>
      </c>
      <c r="D338" s="63">
        <v>1.2999999999999999E-2</v>
      </c>
      <c r="E338" s="63">
        <v>8.5980000000000008</v>
      </c>
      <c r="F338" s="63">
        <v>9.8320000000000007</v>
      </c>
      <c r="G338" s="63">
        <v>11.54</v>
      </c>
      <c r="H338" s="63">
        <v>11.02</v>
      </c>
      <c r="I338" s="63">
        <v>11.54</v>
      </c>
      <c r="L338" s="5">
        <f t="shared" si="31"/>
        <v>1.2999999999999999E-2</v>
      </c>
      <c r="M338" s="5">
        <f t="shared" si="32"/>
        <v>8.5980000000000008</v>
      </c>
      <c r="N338" s="5">
        <f t="shared" si="33"/>
        <v>9.8320000000000007</v>
      </c>
      <c r="O338" s="5">
        <f t="shared" si="34"/>
        <v>11.54</v>
      </c>
      <c r="P338" s="5">
        <f t="shared" si="35"/>
        <v>11.02</v>
      </c>
      <c r="Q338" s="5">
        <f t="shared" si="36"/>
        <v>11.54</v>
      </c>
    </row>
    <row r="339" spans="2:17" hidden="1" outlineLevel="1" x14ac:dyDescent="0.25">
      <c r="B339" s="5" t="s">
        <v>163</v>
      </c>
      <c r="C339" s="63">
        <v>2518</v>
      </c>
      <c r="D339" s="63">
        <v>0.01</v>
      </c>
      <c r="E339" s="63">
        <v>10.500999999999999</v>
      </c>
      <c r="F339" s="63">
        <v>10.6</v>
      </c>
      <c r="G339" s="63">
        <v>11.516999999999999</v>
      </c>
      <c r="H339" s="63">
        <v>10.686</v>
      </c>
      <c r="I339" s="63">
        <v>11.516999999999999</v>
      </c>
      <c r="L339" s="5">
        <f t="shared" si="31"/>
        <v>0.01</v>
      </c>
      <c r="M339" s="5">
        <f t="shared" si="32"/>
        <v>10.500999999999999</v>
      </c>
      <c r="N339" s="5">
        <f t="shared" si="33"/>
        <v>10.6</v>
      </c>
      <c r="O339" s="5">
        <f t="shared" si="34"/>
        <v>11.516999999999999</v>
      </c>
      <c r="P339" s="5">
        <f t="shared" si="35"/>
        <v>10.686</v>
      </c>
      <c r="Q339" s="5">
        <f t="shared" si="36"/>
        <v>11.516999999999999</v>
      </c>
    </row>
    <row r="340" spans="2:17" hidden="1" outlineLevel="1" x14ac:dyDescent="0.25">
      <c r="B340" s="5" t="s">
        <v>248</v>
      </c>
      <c r="C340" s="63">
        <v>1329</v>
      </c>
      <c r="D340" s="63">
        <v>0.01</v>
      </c>
      <c r="E340" s="63">
        <v>10.51</v>
      </c>
      <c r="F340" s="63" t="s">
        <v>586</v>
      </c>
      <c r="G340" s="63">
        <v>11.505000000000001</v>
      </c>
      <c r="H340" s="63">
        <v>11.516</v>
      </c>
      <c r="I340" s="63">
        <v>11.516</v>
      </c>
      <c r="L340" s="5">
        <f t="shared" si="31"/>
        <v>0.01</v>
      </c>
      <c r="M340" s="5">
        <f t="shared" si="32"/>
        <v>10.51</v>
      </c>
      <c r="N340" s="5" t="str">
        <f t="shared" si="33"/>
        <v>-</v>
      </c>
      <c r="O340" s="5">
        <f t="shared" si="34"/>
        <v>11.505000000000001</v>
      </c>
      <c r="P340" s="5">
        <f t="shared" si="35"/>
        <v>11.516</v>
      </c>
      <c r="Q340" s="5">
        <f t="shared" si="36"/>
        <v>11.516</v>
      </c>
    </row>
    <row r="341" spans="2:17" hidden="1" outlineLevel="1" x14ac:dyDescent="0.25">
      <c r="B341" s="5" t="s">
        <v>251</v>
      </c>
      <c r="C341" s="63">
        <v>1144</v>
      </c>
      <c r="D341" s="63">
        <v>0.5</v>
      </c>
      <c r="E341" s="63">
        <v>2.0009999999999999</v>
      </c>
      <c r="F341" s="63">
        <v>8.5069999999999997</v>
      </c>
      <c r="G341" s="63">
        <v>11.023</v>
      </c>
      <c r="H341" s="63">
        <v>11.51</v>
      </c>
      <c r="I341" s="63">
        <v>11.51</v>
      </c>
      <c r="L341" s="5">
        <f t="shared" si="31"/>
        <v>0.5</v>
      </c>
      <c r="M341" s="5">
        <f t="shared" si="32"/>
        <v>2.0009999999999999</v>
      </c>
      <c r="N341" s="5">
        <f t="shared" si="33"/>
        <v>8.5069999999999997</v>
      </c>
      <c r="O341" s="5">
        <f t="shared" si="34"/>
        <v>11.023</v>
      </c>
      <c r="P341" s="5">
        <f t="shared" si="35"/>
        <v>11.51</v>
      </c>
      <c r="Q341" s="5">
        <f t="shared" si="36"/>
        <v>11.51</v>
      </c>
    </row>
    <row r="342" spans="2:17" hidden="1" outlineLevel="1" x14ac:dyDescent="0.25">
      <c r="B342" s="5" t="s">
        <v>423</v>
      </c>
      <c r="C342" s="63">
        <v>106</v>
      </c>
      <c r="D342" s="63">
        <v>0.1</v>
      </c>
      <c r="E342" s="63">
        <v>9.4060000000000006</v>
      </c>
      <c r="F342" s="63">
        <v>10.504</v>
      </c>
      <c r="G342" s="63">
        <v>11.503</v>
      </c>
      <c r="H342" s="63">
        <v>11.507999999999999</v>
      </c>
      <c r="I342" s="63">
        <v>11.507999999999999</v>
      </c>
      <c r="L342" s="5">
        <f t="shared" si="31"/>
        <v>0.1</v>
      </c>
      <c r="M342" s="5">
        <f t="shared" si="32"/>
        <v>9.4060000000000006</v>
      </c>
      <c r="N342" s="5">
        <f t="shared" si="33"/>
        <v>10.504</v>
      </c>
      <c r="O342" s="5">
        <f t="shared" si="34"/>
        <v>11.503</v>
      </c>
      <c r="P342" s="5">
        <f t="shared" si="35"/>
        <v>11.507999999999999</v>
      </c>
      <c r="Q342" s="5">
        <f t="shared" si="36"/>
        <v>11.507999999999999</v>
      </c>
    </row>
    <row r="343" spans="2:17" hidden="1" outlineLevel="1" x14ac:dyDescent="0.25">
      <c r="B343" s="5" t="s">
        <v>277</v>
      </c>
      <c r="C343" s="63">
        <v>2900</v>
      </c>
      <c r="D343" s="63">
        <v>0.1</v>
      </c>
      <c r="E343" s="63">
        <v>10</v>
      </c>
      <c r="F343" s="63">
        <v>11.304</v>
      </c>
      <c r="G343" s="63">
        <v>10.6</v>
      </c>
      <c r="H343" s="63">
        <v>11.506</v>
      </c>
      <c r="I343" s="63">
        <v>11.506</v>
      </c>
      <c r="L343" s="5">
        <f t="shared" si="31"/>
        <v>0.1</v>
      </c>
      <c r="M343" s="5">
        <f t="shared" si="32"/>
        <v>10</v>
      </c>
      <c r="N343" s="5">
        <f t="shared" si="33"/>
        <v>11.304</v>
      </c>
      <c r="O343" s="5">
        <f t="shared" si="34"/>
        <v>10.6</v>
      </c>
      <c r="P343" s="5">
        <f t="shared" si="35"/>
        <v>11.506</v>
      </c>
      <c r="Q343" s="5">
        <f t="shared" si="36"/>
        <v>11.506</v>
      </c>
    </row>
    <row r="344" spans="2:17" hidden="1" outlineLevel="1" x14ac:dyDescent="0.25">
      <c r="B344" s="5" t="s">
        <v>434</v>
      </c>
      <c r="C344" s="63">
        <v>1717</v>
      </c>
      <c r="D344" s="63" t="s">
        <v>586</v>
      </c>
      <c r="E344" s="63" t="s">
        <v>586</v>
      </c>
      <c r="F344" s="63" t="s">
        <v>586</v>
      </c>
      <c r="G344" s="63">
        <v>10.398</v>
      </c>
      <c r="H344" s="63">
        <v>11.506</v>
      </c>
      <c r="I344" s="63">
        <v>11.506</v>
      </c>
      <c r="L344" s="5" t="str">
        <f t="shared" si="31"/>
        <v>-</v>
      </c>
      <c r="M344" s="5" t="str">
        <f t="shared" si="32"/>
        <v>-</v>
      </c>
      <c r="N344" s="5" t="str">
        <f t="shared" si="33"/>
        <v>-</v>
      </c>
      <c r="O344" s="5">
        <f t="shared" si="34"/>
        <v>10.398</v>
      </c>
      <c r="P344" s="5">
        <f t="shared" si="35"/>
        <v>11.506</v>
      </c>
      <c r="Q344" s="5">
        <f t="shared" si="36"/>
        <v>11.506</v>
      </c>
    </row>
    <row r="345" spans="2:17" hidden="1" outlineLevel="1" x14ac:dyDescent="0.25">
      <c r="B345" s="5" t="s">
        <v>131</v>
      </c>
      <c r="C345" s="63">
        <v>3236</v>
      </c>
      <c r="D345" s="63" t="s">
        <v>586</v>
      </c>
      <c r="E345" s="63" t="s">
        <v>586</v>
      </c>
      <c r="F345" s="63">
        <v>11.01</v>
      </c>
      <c r="G345" s="63">
        <v>11.505000000000001</v>
      </c>
      <c r="H345" s="63">
        <v>11.489000000000001</v>
      </c>
      <c r="I345" s="63">
        <v>11.505000000000001</v>
      </c>
      <c r="L345" s="5" t="str">
        <f t="shared" si="31"/>
        <v>-</v>
      </c>
      <c r="M345" s="5" t="str">
        <f t="shared" si="32"/>
        <v>-</v>
      </c>
      <c r="N345" s="5">
        <f t="shared" si="33"/>
        <v>11.01</v>
      </c>
      <c r="O345" s="5">
        <f t="shared" si="34"/>
        <v>11.505000000000001</v>
      </c>
      <c r="P345" s="5">
        <f t="shared" si="35"/>
        <v>11.489000000000001</v>
      </c>
      <c r="Q345" s="5">
        <f t="shared" si="36"/>
        <v>11.505000000000001</v>
      </c>
    </row>
    <row r="346" spans="2:17" hidden="1" outlineLevel="1" x14ac:dyDescent="0.25">
      <c r="B346" s="5" t="s">
        <v>179</v>
      </c>
      <c r="C346" s="63">
        <v>2207</v>
      </c>
      <c r="D346" s="63">
        <v>1E-3</v>
      </c>
      <c r="E346" s="63" t="s">
        <v>586</v>
      </c>
      <c r="F346" s="63" t="s">
        <v>586</v>
      </c>
      <c r="G346" s="63">
        <v>11.503</v>
      </c>
      <c r="H346" s="63" t="s">
        <v>586</v>
      </c>
      <c r="I346" s="63">
        <v>11.503</v>
      </c>
      <c r="L346" s="5">
        <f t="shared" si="31"/>
        <v>1E-3</v>
      </c>
      <c r="M346" s="5" t="str">
        <f t="shared" si="32"/>
        <v>-</v>
      </c>
      <c r="N346" s="5" t="str">
        <f t="shared" si="33"/>
        <v>-</v>
      </c>
      <c r="O346" s="5">
        <f t="shared" si="34"/>
        <v>11.503</v>
      </c>
      <c r="P346" s="5" t="str">
        <f t="shared" si="35"/>
        <v>-</v>
      </c>
      <c r="Q346" s="5">
        <f t="shared" si="36"/>
        <v>11.503</v>
      </c>
    </row>
    <row r="347" spans="2:17" hidden="1" outlineLevel="1" x14ac:dyDescent="0.25">
      <c r="B347" s="5" t="s">
        <v>42</v>
      </c>
      <c r="C347" s="63">
        <v>55</v>
      </c>
      <c r="D347" s="63">
        <v>0.5</v>
      </c>
      <c r="E347" s="63">
        <v>10.907</v>
      </c>
      <c r="F347" s="63">
        <v>7.5069999999999997</v>
      </c>
      <c r="G347" s="63">
        <v>9.0030000000000001</v>
      </c>
      <c r="H347" s="63">
        <v>11.503</v>
      </c>
      <c r="I347" s="63">
        <v>11.503</v>
      </c>
      <c r="L347" s="5">
        <f t="shared" si="31"/>
        <v>0.5</v>
      </c>
      <c r="M347" s="5">
        <f t="shared" si="32"/>
        <v>10.907</v>
      </c>
      <c r="N347" s="5">
        <f t="shared" si="33"/>
        <v>7.5069999999999997</v>
      </c>
      <c r="O347" s="5">
        <f t="shared" si="34"/>
        <v>9.0030000000000001</v>
      </c>
      <c r="P347" s="5">
        <f t="shared" si="35"/>
        <v>11.503</v>
      </c>
      <c r="Q347" s="5">
        <f t="shared" si="36"/>
        <v>11.503</v>
      </c>
    </row>
    <row r="348" spans="2:17" hidden="1" outlineLevel="1" x14ac:dyDescent="0.25">
      <c r="B348" s="5" t="s">
        <v>77</v>
      </c>
      <c r="C348" s="63">
        <v>3339</v>
      </c>
      <c r="D348" s="63" t="s">
        <v>586</v>
      </c>
      <c r="E348" s="63">
        <v>6.2560000000000002</v>
      </c>
      <c r="F348" s="63">
        <v>10.259</v>
      </c>
      <c r="G348" s="63">
        <v>11.503</v>
      </c>
      <c r="H348" s="63">
        <v>11.401999999999999</v>
      </c>
      <c r="I348" s="63">
        <v>11.503</v>
      </c>
      <c r="L348" s="5" t="str">
        <f t="shared" si="31"/>
        <v>-</v>
      </c>
      <c r="M348" s="5">
        <f t="shared" si="32"/>
        <v>6.2560000000000002</v>
      </c>
      <c r="N348" s="5">
        <f t="shared" si="33"/>
        <v>10.259</v>
      </c>
      <c r="O348" s="5">
        <f t="shared" si="34"/>
        <v>11.503</v>
      </c>
      <c r="P348" s="5">
        <f t="shared" si="35"/>
        <v>11.401999999999999</v>
      </c>
      <c r="Q348" s="5">
        <f t="shared" si="36"/>
        <v>11.503</v>
      </c>
    </row>
    <row r="349" spans="2:17" hidden="1" outlineLevel="1" x14ac:dyDescent="0.25">
      <c r="B349" s="5" t="s">
        <v>298</v>
      </c>
      <c r="C349" s="63">
        <v>1978</v>
      </c>
      <c r="D349" s="63">
        <v>7.7649999999999997</v>
      </c>
      <c r="E349" s="63">
        <v>9.2620000000000005</v>
      </c>
      <c r="F349" s="63">
        <v>10.509</v>
      </c>
      <c r="G349" s="63">
        <v>11.005000000000001</v>
      </c>
      <c r="H349" s="63">
        <v>11.503</v>
      </c>
      <c r="I349" s="63">
        <v>11.503</v>
      </c>
      <c r="L349" s="5">
        <f t="shared" si="31"/>
        <v>7.7649999999999997</v>
      </c>
      <c r="M349" s="5">
        <f t="shared" si="32"/>
        <v>9.2620000000000005</v>
      </c>
      <c r="N349" s="5">
        <f t="shared" si="33"/>
        <v>10.509</v>
      </c>
      <c r="O349" s="5">
        <f t="shared" si="34"/>
        <v>11.005000000000001</v>
      </c>
      <c r="P349" s="5">
        <f t="shared" si="35"/>
        <v>11.503</v>
      </c>
      <c r="Q349" s="5">
        <f t="shared" si="36"/>
        <v>11.503</v>
      </c>
    </row>
    <row r="350" spans="2:17" hidden="1" outlineLevel="1" x14ac:dyDescent="0.25">
      <c r="B350" s="5" t="s">
        <v>462</v>
      </c>
      <c r="C350" s="63">
        <v>1736</v>
      </c>
      <c r="D350" s="63" t="s">
        <v>586</v>
      </c>
      <c r="E350" s="63" t="s">
        <v>586</v>
      </c>
      <c r="F350" s="63" t="s">
        <v>586</v>
      </c>
      <c r="G350" s="63" t="s">
        <v>586</v>
      </c>
      <c r="H350" s="63">
        <v>11.502000000000001</v>
      </c>
      <c r="I350" s="63">
        <v>11.502000000000001</v>
      </c>
      <c r="L350" s="5" t="str">
        <f t="shared" si="31"/>
        <v>-</v>
      </c>
      <c r="M350" s="5" t="str">
        <f t="shared" si="32"/>
        <v>-</v>
      </c>
      <c r="N350" s="5" t="str">
        <f t="shared" si="33"/>
        <v>-</v>
      </c>
      <c r="O350" s="5" t="str">
        <f t="shared" si="34"/>
        <v>-</v>
      </c>
      <c r="P350" s="5">
        <f t="shared" si="35"/>
        <v>11.502000000000001</v>
      </c>
      <c r="Q350" s="5">
        <f t="shared" si="36"/>
        <v>11.502000000000001</v>
      </c>
    </row>
    <row r="351" spans="2:17" hidden="1" outlineLevel="1" x14ac:dyDescent="0.25">
      <c r="B351" s="5" t="s">
        <v>81</v>
      </c>
      <c r="C351" s="63">
        <v>3270</v>
      </c>
      <c r="D351" s="63">
        <v>0.1</v>
      </c>
      <c r="E351" s="63" t="s">
        <v>586</v>
      </c>
      <c r="F351" s="63" t="s">
        <v>586</v>
      </c>
      <c r="G351" s="63" t="s">
        <v>586</v>
      </c>
      <c r="H351" s="63">
        <v>11.502000000000001</v>
      </c>
      <c r="I351" s="63">
        <v>11.502000000000001</v>
      </c>
      <c r="L351" s="5">
        <f t="shared" si="31"/>
        <v>0.1</v>
      </c>
      <c r="M351" s="5" t="str">
        <f t="shared" si="32"/>
        <v>-</v>
      </c>
      <c r="N351" s="5" t="str">
        <f t="shared" si="33"/>
        <v>-</v>
      </c>
      <c r="O351" s="5" t="str">
        <f t="shared" si="34"/>
        <v>-</v>
      </c>
      <c r="P351" s="5">
        <f t="shared" si="35"/>
        <v>11.502000000000001</v>
      </c>
      <c r="Q351" s="5">
        <f t="shared" si="36"/>
        <v>11.502000000000001</v>
      </c>
    </row>
    <row r="352" spans="2:17" hidden="1" outlineLevel="1" x14ac:dyDescent="0.25">
      <c r="B352" s="5" t="s">
        <v>167</v>
      </c>
      <c r="C352" s="63">
        <v>1293</v>
      </c>
      <c r="D352" s="63">
        <v>6.1689999999999996</v>
      </c>
      <c r="E352" s="63">
        <v>11.500999999999999</v>
      </c>
      <c r="F352" s="63">
        <v>11.112</v>
      </c>
      <c r="G352" s="63">
        <v>10.734</v>
      </c>
      <c r="H352" s="63">
        <v>10.481</v>
      </c>
      <c r="I352" s="63">
        <v>11.500999999999999</v>
      </c>
      <c r="L352" s="5">
        <f t="shared" si="31"/>
        <v>6.1689999999999996</v>
      </c>
      <c r="M352" s="5">
        <f t="shared" si="32"/>
        <v>11.500999999999999</v>
      </c>
      <c r="N352" s="5">
        <f t="shared" si="33"/>
        <v>11.112</v>
      </c>
      <c r="O352" s="5">
        <f t="shared" si="34"/>
        <v>10.734</v>
      </c>
      <c r="P352" s="5">
        <f t="shared" si="35"/>
        <v>10.481</v>
      </c>
      <c r="Q352" s="5">
        <f t="shared" si="36"/>
        <v>11.500999999999999</v>
      </c>
    </row>
    <row r="353" spans="2:17" hidden="1" outlineLevel="1" x14ac:dyDescent="0.25">
      <c r="B353" s="5" t="s">
        <v>201</v>
      </c>
      <c r="C353" s="63">
        <v>783</v>
      </c>
      <c r="D353" s="63">
        <v>0.1</v>
      </c>
      <c r="E353" s="63" t="s">
        <v>586</v>
      </c>
      <c r="F353" s="63">
        <v>10</v>
      </c>
      <c r="G353" s="63" t="s">
        <v>586</v>
      </c>
      <c r="H353" s="63">
        <v>11.5</v>
      </c>
      <c r="I353" s="63">
        <v>11.5</v>
      </c>
      <c r="L353" s="5">
        <f t="shared" si="31"/>
        <v>0.1</v>
      </c>
      <c r="M353" s="5" t="str">
        <f t="shared" si="32"/>
        <v>-</v>
      </c>
      <c r="N353" s="5">
        <f t="shared" si="33"/>
        <v>10</v>
      </c>
      <c r="O353" s="5" t="str">
        <f t="shared" si="34"/>
        <v>-</v>
      </c>
      <c r="P353" s="5">
        <f t="shared" si="35"/>
        <v>11.5</v>
      </c>
      <c r="Q353" s="5">
        <f t="shared" si="36"/>
        <v>11.5</v>
      </c>
    </row>
    <row r="354" spans="2:17" hidden="1" outlineLevel="1" x14ac:dyDescent="0.25">
      <c r="B354" s="5" t="s">
        <v>185</v>
      </c>
      <c r="C354" s="63">
        <v>1966</v>
      </c>
      <c r="D354" s="63">
        <v>0.1</v>
      </c>
      <c r="E354" s="63">
        <v>6</v>
      </c>
      <c r="F354" s="63">
        <v>11.5</v>
      </c>
      <c r="G354" s="63">
        <v>11.105</v>
      </c>
      <c r="H354" s="63">
        <v>10</v>
      </c>
      <c r="I354" s="63">
        <v>11.5</v>
      </c>
      <c r="L354" s="5">
        <f t="shared" si="31"/>
        <v>0.1</v>
      </c>
      <c r="M354" s="5">
        <f t="shared" si="32"/>
        <v>6</v>
      </c>
      <c r="N354" s="5">
        <f t="shared" si="33"/>
        <v>11.5</v>
      </c>
      <c r="O354" s="5">
        <f t="shared" si="34"/>
        <v>11.105</v>
      </c>
      <c r="P354" s="5">
        <f t="shared" si="35"/>
        <v>10</v>
      </c>
      <c r="Q354" s="5">
        <f t="shared" si="36"/>
        <v>11.5</v>
      </c>
    </row>
    <row r="355" spans="2:17" hidden="1" outlineLevel="1" x14ac:dyDescent="0.25">
      <c r="B355" s="5" t="s">
        <v>235</v>
      </c>
      <c r="C355" s="63">
        <v>2166</v>
      </c>
      <c r="D355" s="63">
        <v>0.01</v>
      </c>
      <c r="E355" s="63">
        <v>7</v>
      </c>
      <c r="F355" s="63">
        <v>9</v>
      </c>
      <c r="G355" s="63">
        <v>11</v>
      </c>
      <c r="H355" s="63">
        <v>11.5</v>
      </c>
      <c r="I355" s="63">
        <v>11.5</v>
      </c>
      <c r="L355" s="5">
        <f t="shared" si="31"/>
        <v>0.01</v>
      </c>
      <c r="M355" s="5">
        <f t="shared" si="32"/>
        <v>7</v>
      </c>
      <c r="N355" s="5">
        <f t="shared" si="33"/>
        <v>9</v>
      </c>
      <c r="O355" s="5">
        <f t="shared" si="34"/>
        <v>11</v>
      </c>
      <c r="P355" s="5">
        <f t="shared" si="35"/>
        <v>11.5</v>
      </c>
      <c r="Q355" s="5">
        <f t="shared" si="36"/>
        <v>11.5</v>
      </c>
    </row>
    <row r="356" spans="2:17" hidden="1" outlineLevel="1" x14ac:dyDescent="0.25">
      <c r="B356" s="5" t="s">
        <v>487</v>
      </c>
      <c r="C356" s="63">
        <v>545</v>
      </c>
      <c r="D356" s="63">
        <v>0.01</v>
      </c>
      <c r="E356" s="63" t="s">
        <v>586</v>
      </c>
      <c r="F356" s="63" t="s">
        <v>586</v>
      </c>
      <c r="G356" s="63">
        <v>11.5</v>
      </c>
      <c r="H356" s="63">
        <v>10.5</v>
      </c>
      <c r="I356" s="63">
        <v>11.5</v>
      </c>
      <c r="L356" s="5">
        <f t="shared" si="31"/>
        <v>0.01</v>
      </c>
      <c r="M356" s="5" t="str">
        <f t="shared" si="32"/>
        <v>-</v>
      </c>
      <c r="N356" s="5" t="str">
        <f t="shared" si="33"/>
        <v>-</v>
      </c>
      <c r="O356" s="5">
        <f t="shared" si="34"/>
        <v>11.5</v>
      </c>
      <c r="P356" s="5">
        <f t="shared" si="35"/>
        <v>10.5</v>
      </c>
      <c r="Q356" s="5">
        <f t="shared" si="36"/>
        <v>11.5</v>
      </c>
    </row>
    <row r="357" spans="2:17" hidden="1" outlineLevel="1" x14ac:dyDescent="0.25">
      <c r="B357" s="5" t="s">
        <v>332</v>
      </c>
      <c r="C357" s="63">
        <v>3027</v>
      </c>
      <c r="D357" s="63" t="s">
        <v>586</v>
      </c>
      <c r="E357" s="63" t="s">
        <v>586</v>
      </c>
      <c r="F357" s="63">
        <v>8.3000000000000007</v>
      </c>
      <c r="G357" s="63">
        <v>11.5</v>
      </c>
      <c r="H357" s="63" t="s">
        <v>586</v>
      </c>
      <c r="I357" s="63">
        <v>11.5</v>
      </c>
      <c r="L357" s="5" t="str">
        <f t="shared" si="31"/>
        <v>-</v>
      </c>
      <c r="M357" s="5" t="str">
        <f t="shared" si="32"/>
        <v>-</v>
      </c>
      <c r="N357" s="5">
        <f t="shared" si="33"/>
        <v>8.3000000000000007</v>
      </c>
      <c r="O357" s="5">
        <f t="shared" si="34"/>
        <v>11.5</v>
      </c>
      <c r="P357" s="5" t="str">
        <f t="shared" si="35"/>
        <v>-</v>
      </c>
      <c r="Q357" s="5">
        <f t="shared" si="36"/>
        <v>11.5</v>
      </c>
    </row>
    <row r="358" spans="2:17" hidden="1" outlineLevel="1" x14ac:dyDescent="0.25">
      <c r="B358" s="5" t="s">
        <v>418</v>
      </c>
      <c r="C358" s="63">
        <v>1765</v>
      </c>
      <c r="D358" s="63">
        <v>0.1</v>
      </c>
      <c r="E358" s="63">
        <v>3</v>
      </c>
      <c r="F358" s="63">
        <v>5</v>
      </c>
      <c r="G358" s="63">
        <v>11</v>
      </c>
      <c r="H358" s="63">
        <v>11.5</v>
      </c>
      <c r="I358" s="63">
        <v>11.5</v>
      </c>
      <c r="L358" s="5">
        <f t="shared" si="31"/>
        <v>0.1</v>
      </c>
      <c r="M358" s="5">
        <f t="shared" si="32"/>
        <v>3</v>
      </c>
      <c r="N358" s="5">
        <f t="shared" si="33"/>
        <v>5</v>
      </c>
      <c r="O358" s="5">
        <f t="shared" si="34"/>
        <v>11</v>
      </c>
      <c r="P358" s="5">
        <f t="shared" si="35"/>
        <v>11.5</v>
      </c>
      <c r="Q358" s="5">
        <f t="shared" si="36"/>
        <v>11.5</v>
      </c>
    </row>
    <row r="359" spans="2:17" hidden="1" outlineLevel="1" x14ac:dyDescent="0.25">
      <c r="B359" s="5" t="s">
        <v>712</v>
      </c>
      <c r="C359" s="63">
        <v>2722</v>
      </c>
      <c r="D359" s="63">
        <v>0.01</v>
      </c>
      <c r="E359" s="63" t="s">
        <v>586</v>
      </c>
      <c r="F359" s="63" t="s">
        <v>586</v>
      </c>
      <c r="G359" s="63">
        <v>10.722</v>
      </c>
      <c r="H359" s="63">
        <v>11.484</v>
      </c>
      <c r="I359" s="63">
        <v>11.484</v>
      </c>
      <c r="L359" s="5">
        <f t="shared" si="31"/>
        <v>0.01</v>
      </c>
      <c r="M359" s="5" t="str">
        <f t="shared" si="32"/>
        <v>-</v>
      </c>
      <c r="N359" s="5" t="str">
        <f t="shared" si="33"/>
        <v>-</v>
      </c>
      <c r="O359" s="5">
        <f t="shared" si="34"/>
        <v>10.722</v>
      </c>
      <c r="P359" s="5">
        <f t="shared" si="35"/>
        <v>11.484</v>
      </c>
      <c r="Q359" s="5">
        <f t="shared" si="36"/>
        <v>11.484</v>
      </c>
    </row>
    <row r="360" spans="2:17" hidden="1" outlineLevel="1" x14ac:dyDescent="0.25">
      <c r="B360" s="5" t="s">
        <v>422</v>
      </c>
      <c r="C360" s="63">
        <v>438</v>
      </c>
      <c r="D360" s="63">
        <v>0.01</v>
      </c>
      <c r="E360" s="63" t="s">
        <v>586</v>
      </c>
      <c r="F360" s="63" t="s">
        <v>586</v>
      </c>
      <c r="G360" s="63" t="s">
        <v>586</v>
      </c>
      <c r="H360" s="63">
        <v>11.484</v>
      </c>
      <c r="I360" s="63">
        <v>11.484</v>
      </c>
      <c r="L360" s="5">
        <f t="shared" si="31"/>
        <v>0.01</v>
      </c>
      <c r="M360" s="5" t="str">
        <f t="shared" si="32"/>
        <v>-</v>
      </c>
      <c r="N360" s="5" t="str">
        <f t="shared" si="33"/>
        <v>-</v>
      </c>
      <c r="O360" s="5" t="str">
        <f t="shared" si="34"/>
        <v>-</v>
      </c>
      <c r="P360" s="5">
        <f t="shared" si="35"/>
        <v>11.484</v>
      </c>
      <c r="Q360" s="5">
        <f t="shared" si="36"/>
        <v>11.484</v>
      </c>
    </row>
    <row r="361" spans="2:17" hidden="1" outlineLevel="1" x14ac:dyDescent="0.25">
      <c r="B361" s="5" t="s">
        <v>308</v>
      </c>
      <c r="C361" s="63">
        <v>524</v>
      </c>
      <c r="D361" s="63">
        <v>5</v>
      </c>
      <c r="E361" s="63">
        <v>7.984</v>
      </c>
      <c r="F361" s="63">
        <v>8.9770000000000003</v>
      </c>
      <c r="G361" s="63">
        <v>10.773999999999999</v>
      </c>
      <c r="H361" s="63">
        <v>11.478999999999999</v>
      </c>
      <c r="I361" s="63">
        <v>11.478999999999999</v>
      </c>
      <c r="L361" s="5">
        <f t="shared" si="31"/>
        <v>5</v>
      </c>
      <c r="M361" s="5">
        <f t="shared" si="32"/>
        <v>7.984</v>
      </c>
      <c r="N361" s="5">
        <f t="shared" si="33"/>
        <v>8.9770000000000003</v>
      </c>
      <c r="O361" s="5">
        <f t="shared" si="34"/>
        <v>10.773999999999999</v>
      </c>
      <c r="P361" s="5">
        <f t="shared" si="35"/>
        <v>11.478999999999999</v>
      </c>
      <c r="Q361" s="5">
        <f t="shared" si="36"/>
        <v>11.478999999999999</v>
      </c>
    </row>
    <row r="362" spans="2:17" hidden="1" outlineLevel="1" x14ac:dyDescent="0.25">
      <c r="B362" s="5" t="s">
        <v>810</v>
      </c>
      <c r="C362" s="63">
        <v>2649</v>
      </c>
      <c r="D362" s="63">
        <v>1.996</v>
      </c>
      <c r="E362" s="63" t="s">
        <v>586</v>
      </c>
      <c r="F362" s="63" t="s">
        <v>586</v>
      </c>
      <c r="G362" s="63" t="s">
        <v>586</v>
      </c>
      <c r="H362" s="63">
        <v>11.478999999999999</v>
      </c>
      <c r="I362" s="63">
        <v>11.478999999999999</v>
      </c>
      <c r="L362" s="5">
        <f t="shared" si="31"/>
        <v>1.996</v>
      </c>
      <c r="M362" s="5" t="str">
        <f t="shared" si="32"/>
        <v>-</v>
      </c>
      <c r="N362" s="5" t="str">
        <f t="shared" si="33"/>
        <v>-</v>
      </c>
      <c r="O362" s="5" t="str">
        <f t="shared" si="34"/>
        <v>-</v>
      </c>
      <c r="P362" s="5">
        <f t="shared" si="35"/>
        <v>11.478999999999999</v>
      </c>
      <c r="Q362" s="5">
        <f t="shared" si="36"/>
        <v>11.478999999999999</v>
      </c>
    </row>
    <row r="363" spans="2:17" hidden="1" outlineLevel="1" x14ac:dyDescent="0.25">
      <c r="B363" s="5" t="s">
        <v>144</v>
      </c>
      <c r="C363" s="63">
        <v>415</v>
      </c>
      <c r="D363" s="63" t="s">
        <v>586</v>
      </c>
      <c r="E363" s="63">
        <v>9.4830000000000005</v>
      </c>
      <c r="F363" s="63" t="s">
        <v>586</v>
      </c>
      <c r="G363" s="63">
        <v>11.474</v>
      </c>
      <c r="H363" s="63">
        <v>9</v>
      </c>
      <c r="I363" s="63">
        <v>11.474</v>
      </c>
      <c r="L363" s="5" t="str">
        <f t="shared" si="31"/>
        <v>-</v>
      </c>
      <c r="M363" s="5">
        <f t="shared" si="32"/>
        <v>9.4830000000000005</v>
      </c>
      <c r="N363" s="5" t="str">
        <f t="shared" si="33"/>
        <v>-</v>
      </c>
      <c r="O363" s="5">
        <f t="shared" si="34"/>
        <v>11.474</v>
      </c>
      <c r="P363" s="5">
        <f t="shared" si="35"/>
        <v>9</v>
      </c>
      <c r="Q363" s="5">
        <f t="shared" si="36"/>
        <v>11.474</v>
      </c>
    </row>
    <row r="364" spans="2:17" hidden="1" outlineLevel="1" x14ac:dyDescent="0.25">
      <c r="B364" s="5" t="s">
        <v>427</v>
      </c>
      <c r="C364" s="63">
        <v>492</v>
      </c>
      <c r="D364" s="63">
        <v>2.4</v>
      </c>
      <c r="E364" s="63" t="s">
        <v>586</v>
      </c>
      <c r="F364" s="63" t="s">
        <v>586</v>
      </c>
      <c r="G364" s="63" t="s">
        <v>586</v>
      </c>
      <c r="H364" s="63">
        <v>11.42</v>
      </c>
      <c r="I364" s="63">
        <v>11.42</v>
      </c>
      <c r="L364" s="5">
        <f t="shared" si="31"/>
        <v>2.4</v>
      </c>
      <c r="M364" s="5" t="str">
        <f t="shared" si="32"/>
        <v>-</v>
      </c>
      <c r="N364" s="5" t="str">
        <f t="shared" si="33"/>
        <v>-</v>
      </c>
      <c r="O364" s="5" t="str">
        <f t="shared" si="34"/>
        <v>-</v>
      </c>
      <c r="P364" s="5">
        <f t="shared" si="35"/>
        <v>11.42</v>
      </c>
      <c r="Q364" s="5">
        <f t="shared" si="36"/>
        <v>11.42</v>
      </c>
    </row>
    <row r="365" spans="2:17" hidden="1" outlineLevel="1" x14ac:dyDescent="0.25">
      <c r="B365" s="5" t="s">
        <v>411</v>
      </c>
      <c r="C365" s="63">
        <v>254</v>
      </c>
      <c r="D365" s="63">
        <v>7.2309999999999999</v>
      </c>
      <c r="E365" s="63">
        <v>10.31</v>
      </c>
      <c r="F365" s="63">
        <v>10.484999999999999</v>
      </c>
      <c r="G365" s="63">
        <v>10.631</v>
      </c>
      <c r="H365" s="63">
        <v>11.398999999999999</v>
      </c>
      <c r="I365" s="63">
        <v>11.398999999999999</v>
      </c>
      <c r="L365" s="5">
        <f t="shared" si="31"/>
        <v>7.2309999999999999</v>
      </c>
      <c r="M365" s="5">
        <f t="shared" si="32"/>
        <v>10.31</v>
      </c>
      <c r="N365" s="5">
        <f t="shared" si="33"/>
        <v>10.484999999999999</v>
      </c>
      <c r="O365" s="5">
        <f t="shared" si="34"/>
        <v>10.631</v>
      </c>
      <c r="P365" s="5">
        <f t="shared" si="35"/>
        <v>11.398999999999999</v>
      </c>
      <c r="Q365" s="5">
        <f t="shared" si="36"/>
        <v>11.398999999999999</v>
      </c>
    </row>
    <row r="366" spans="2:17" hidden="1" outlineLevel="1" x14ac:dyDescent="0.25">
      <c r="B366" s="5" t="s">
        <v>338</v>
      </c>
      <c r="C366" s="63">
        <v>2208</v>
      </c>
      <c r="D366" s="63">
        <v>0.01</v>
      </c>
      <c r="E366" s="63" t="s">
        <v>586</v>
      </c>
      <c r="F366" s="63">
        <v>8.0549999999999997</v>
      </c>
      <c r="G366" s="63">
        <v>9.8040000000000003</v>
      </c>
      <c r="H366" s="63">
        <v>11.317</v>
      </c>
      <c r="I366" s="63">
        <v>11.317</v>
      </c>
      <c r="L366" s="5">
        <f t="shared" si="31"/>
        <v>0.01</v>
      </c>
      <c r="M366" s="5" t="str">
        <f t="shared" si="32"/>
        <v>-</v>
      </c>
      <c r="N366" s="5">
        <f t="shared" si="33"/>
        <v>8.0549999999999997</v>
      </c>
      <c r="O366" s="5">
        <f t="shared" si="34"/>
        <v>9.8040000000000003</v>
      </c>
      <c r="P366" s="5">
        <f t="shared" si="35"/>
        <v>11.317</v>
      </c>
      <c r="Q366" s="5">
        <f t="shared" si="36"/>
        <v>11.317</v>
      </c>
    </row>
    <row r="367" spans="2:17" hidden="1" outlineLevel="1" x14ac:dyDescent="0.25">
      <c r="B367" s="5" t="s">
        <v>317</v>
      </c>
      <c r="C367" s="63">
        <v>1166</v>
      </c>
      <c r="D367" s="63">
        <v>0.1</v>
      </c>
      <c r="E367" s="63">
        <v>11.257</v>
      </c>
      <c r="F367" s="63">
        <v>9.3339999999999996</v>
      </c>
      <c r="G367" s="63">
        <v>11.244</v>
      </c>
      <c r="H367" s="63">
        <v>11.311</v>
      </c>
      <c r="I367" s="63">
        <v>11.311</v>
      </c>
      <c r="L367" s="5">
        <f t="shared" si="31"/>
        <v>0.1</v>
      </c>
      <c r="M367" s="5">
        <f t="shared" si="32"/>
        <v>11.257</v>
      </c>
      <c r="N367" s="5">
        <f t="shared" si="33"/>
        <v>9.3339999999999996</v>
      </c>
      <c r="O367" s="5">
        <f t="shared" si="34"/>
        <v>11.244</v>
      </c>
      <c r="P367" s="5">
        <f t="shared" si="35"/>
        <v>11.311</v>
      </c>
      <c r="Q367" s="5">
        <f t="shared" si="36"/>
        <v>11.311</v>
      </c>
    </row>
    <row r="368" spans="2:17" hidden="1" outlineLevel="1" x14ac:dyDescent="0.25">
      <c r="B368" s="5" t="s">
        <v>395</v>
      </c>
      <c r="C368" s="63">
        <v>2574</v>
      </c>
      <c r="D368" s="63" t="s">
        <v>586</v>
      </c>
      <c r="E368" s="63" t="s">
        <v>586</v>
      </c>
      <c r="F368" s="63" t="s">
        <v>586</v>
      </c>
      <c r="G368" s="63" t="s">
        <v>586</v>
      </c>
      <c r="H368" s="63">
        <v>11.301</v>
      </c>
      <c r="I368" s="63">
        <v>11.301</v>
      </c>
      <c r="L368" s="5" t="str">
        <f t="shared" si="31"/>
        <v>-</v>
      </c>
      <c r="M368" s="5" t="str">
        <f t="shared" si="32"/>
        <v>-</v>
      </c>
      <c r="N368" s="5" t="str">
        <f t="shared" si="33"/>
        <v>-</v>
      </c>
      <c r="O368" s="5" t="str">
        <f t="shared" si="34"/>
        <v>-</v>
      </c>
      <c r="P368" s="5">
        <f t="shared" si="35"/>
        <v>11.301</v>
      </c>
      <c r="Q368" s="5">
        <f t="shared" si="36"/>
        <v>11.301</v>
      </c>
    </row>
    <row r="369" spans="2:17" hidden="1" outlineLevel="1" x14ac:dyDescent="0.25">
      <c r="B369" s="5" t="s">
        <v>365</v>
      </c>
      <c r="C369" s="63">
        <v>249</v>
      </c>
      <c r="D369" s="63" t="s">
        <v>586</v>
      </c>
      <c r="E369" s="63" t="s">
        <v>586</v>
      </c>
      <c r="F369" s="63">
        <v>9.2330000000000005</v>
      </c>
      <c r="G369" s="63">
        <v>11.27</v>
      </c>
      <c r="H369" s="63">
        <v>10.723000000000001</v>
      </c>
      <c r="I369" s="63">
        <v>11.27</v>
      </c>
      <c r="L369" s="5" t="str">
        <f t="shared" si="31"/>
        <v>-</v>
      </c>
      <c r="M369" s="5" t="str">
        <f t="shared" si="32"/>
        <v>-</v>
      </c>
      <c r="N369" s="5">
        <f t="shared" si="33"/>
        <v>9.2330000000000005</v>
      </c>
      <c r="O369" s="5">
        <f t="shared" si="34"/>
        <v>11.27</v>
      </c>
      <c r="P369" s="5">
        <f t="shared" si="35"/>
        <v>10.723000000000001</v>
      </c>
      <c r="Q369" s="5">
        <f t="shared" si="36"/>
        <v>11.27</v>
      </c>
    </row>
    <row r="370" spans="2:17" hidden="1" outlineLevel="1" x14ac:dyDescent="0.25">
      <c r="B370" s="5" t="s">
        <v>371</v>
      </c>
      <c r="C370" s="63">
        <v>1326</v>
      </c>
      <c r="D370" s="63">
        <v>7.7080000000000002</v>
      </c>
      <c r="E370" s="63">
        <v>9.4</v>
      </c>
      <c r="F370" s="63">
        <v>9.85</v>
      </c>
      <c r="G370" s="63">
        <v>11.023999999999999</v>
      </c>
      <c r="H370" s="63">
        <v>11.263</v>
      </c>
      <c r="I370" s="63">
        <v>11.263</v>
      </c>
      <c r="L370" s="5">
        <f t="shared" si="31"/>
        <v>7.7080000000000002</v>
      </c>
      <c r="M370" s="5">
        <f t="shared" si="32"/>
        <v>9.4</v>
      </c>
      <c r="N370" s="5">
        <f t="shared" si="33"/>
        <v>9.85</v>
      </c>
      <c r="O370" s="5">
        <f t="shared" si="34"/>
        <v>11.023999999999999</v>
      </c>
      <c r="P370" s="5">
        <f t="shared" si="35"/>
        <v>11.263</v>
      </c>
      <c r="Q370" s="5">
        <f t="shared" si="36"/>
        <v>11.263</v>
      </c>
    </row>
    <row r="371" spans="2:17" hidden="1" outlineLevel="1" x14ac:dyDescent="0.25">
      <c r="B371" s="5" t="s">
        <v>250</v>
      </c>
      <c r="C371" s="63">
        <v>2268</v>
      </c>
      <c r="D371" s="63">
        <v>7.8170000000000002</v>
      </c>
      <c r="E371" s="63">
        <v>10.23</v>
      </c>
      <c r="F371" s="63">
        <v>10.704000000000001</v>
      </c>
      <c r="G371" s="63">
        <v>11.102</v>
      </c>
      <c r="H371" s="63">
        <v>11.253</v>
      </c>
      <c r="I371" s="63">
        <v>11.253</v>
      </c>
      <c r="L371" s="5">
        <f t="shared" si="31"/>
        <v>7.8170000000000002</v>
      </c>
      <c r="M371" s="5">
        <f t="shared" si="32"/>
        <v>10.23</v>
      </c>
      <c r="N371" s="5">
        <f t="shared" si="33"/>
        <v>10.704000000000001</v>
      </c>
      <c r="O371" s="5">
        <f t="shared" si="34"/>
        <v>11.102</v>
      </c>
      <c r="P371" s="5">
        <f t="shared" si="35"/>
        <v>11.253</v>
      </c>
      <c r="Q371" s="5">
        <f t="shared" si="36"/>
        <v>11.253</v>
      </c>
    </row>
    <row r="372" spans="2:17" hidden="1" outlineLevel="1" x14ac:dyDescent="0.25">
      <c r="B372" s="5" t="s">
        <v>396</v>
      </c>
      <c r="C372" s="63">
        <v>1920</v>
      </c>
      <c r="D372" s="63">
        <v>0.1</v>
      </c>
      <c r="E372" s="63">
        <v>6</v>
      </c>
      <c r="F372" s="63">
        <v>10.8</v>
      </c>
      <c r="G372" s="63">
        <v>11.25</v>
      </c>
      <c r="H372" s="63">
        <v>11.02</v>
      </c>
      <c r="I372" s="63">
        <v>11.25</v>
      </c>
      <c r="L372" s="5">
        <f t="shared" si="31"/>
        <v>0.1</v>
      </c>
      <c r="M372" s="5">
        <f t="shared" si="32"/>
        <v>6</v>
      </c>
      <c r="N372" s="5">
        <f t="shared" si="33"/>
        <v>10.8</v>
      </c>
      <c r="O372" s="5">
        <f t="shared" si="34"/>
        <v>11.25</v>
      </c>
      <c r="P372" s="5">
        <f t="shared" si="35"/>
        <v>11.02</v>
      </c>
      <c r="Q372" s="5">
        <f t="shared" si="36"/>
        <v>11.25</v>
      </c>
    </row>
    <row r="373" spans="2:17" hidden="1" outlineLevel="1" x14ac:dyDescent="0.25">
      <c r="B373" s="5" t="s">
        <v>342</v>
      </c>
      <c r="C373" s="63">
        <v>3368</v>
      </c>
      <c r="D373" s="63">
        <v>5.117</v>
      </c>
      <c r="E373" s="63">
        <v>9.7620000000000005</v>
      </c>
      <c r="F373" s="63">
        <v>11.01</v>
      </c>
      <c r="G373" s="63">
        <v>11.241</v>
      </c>
      <c r="H373" s="63">
        <v>8.1120000000000001</v>
      </c>
      <c r="I373" s="63">
        <v>11.241</v>
      </c>
      <c r="L373" s="5">
        <f t="shared" si="31"/>
        <v>5.117</v>
      </c>
      <c r="M373" s="5">
        <f t="shared" si="32"/>
        <v>9.7620000000000005</v>
      </c>
      <c r="N373" s="5">
        <f t="shared" si="33"/>
        <v>11.01</v>
      </c>
      <c r="O373" s="5">
        <f t="shared" si="34"/>
        <v>11.241</v>
      </c>
      <c r="P373" s="5">
        <f t="shared" si="35"/>
        <v>8.1120000000000001</v>
      </c>
      <c r="Q373" s="5">
        <f t="shared" si="36"/>
        <v>11.241</v>
      </c>
    </row>
    <row r="374" spans="2:17" hidden="1" outlineLevel="1" x14ac:dyDescent="0.25">
      <c r="B374" s="5" t="s">
        <v>449</v>
      </c>
      <c r="C374" s="63">
        <v>2982</v>
      </c>
      <c r="D374" s="63">
        <v>2</v>
      </c>
      <c r="E374" s="63" t="s">
        <v>586</v>
      </c>
      <c r="F374" s="63">
        <v>9.8970000000000002</v>
      </c>
      <c r="G374" s="63">
        <v>11.202</v>
      </c>
      <c r="H374" s="63">
        <v>8.7279999999999998</v>
      </c>
      <c r="I374" s="63">
        <v>11.202</v>
      </c>
      <c r="L374" s="5">
        <f t="shared" si="31"/>
        <v>2</v>
      </c>
      <c r="M374" s="5" t="str">
        <f t="shared" si="32"/>
        <v>-</v>
      </c>
      <c r="N374" s="5">
        <f t="shared" si="33"/>
        <v>9.8970000000000002</v>
      </c>
      <c r="O374" s="5">
        <f t="shared" si="34"/>
        <v>11.202</v>
      </c>
      <c r="P374" s="5">
        <f t="shared" si="35"/>
        <v>8.7279999999999998</v>
      </c>
      <c r="Q374" s="5">
        <f t="shared" si="36"/>
        <v>11.202</v>
      </c>
    </row>
    <row r="375" spans="2:17" hidden="1" outlineLevel="1" x14ac:dyDescent="0.25">
      <c r="B375" s="5" t="s">
        <v>66</v>
      </c>
      <c r="C375" s="63">
        <v>23</v>
      </c>
      <c r="D375" s="63">
        <v>7.23</v>
      </c>
      <c r="E375" s="63" t="s">
        <v>586</v>
      </c>
      <c r="F375" s="63">
        <v>9.0060000000000002</v>
      </c>
      <c r="G375" s="63">
        <v>11.202</v>
      </c>
      <c r="H375" s="63">
        <v>0.1</v>
      </c>
      <c r="I375" s="63">
        <v>11.202</v>
      </c>
      <c r="L375" s="5">
        <f t="shared" si="31"/>
        <v>7.23</v>
      </c>
      <c r="M375" s="5" t="str">
        <f t="shared" si="32"/>
        <v>-</v>
      </c>
      <c r="N375" s="5">
        <f t="shared" si="33"/>
        <v>9.0060000000000002</v>
      </c>
      <c r="O375" s="5">
        <f t="shared" si="34"/>
        <v>11.202</v>
      </c>
      <c r="P375" s="5">
        <f t="shared" si="35"/>
        <v>0.1</v>
      </c>
      <c r="Q375" s="5">
        <f t="shared" si="36"/>
        <v>11.202</v>
      </c>
    </row>
    <row r="376" spans="2:17" hidden="1" outlineLevel="1" x14ac:dyDescent="0.25">
      <c r="B376" s="5" t="s">
        <v>811</v>
      </c>
      <c r="C376" s="63">
        <v>2316</v>
      </c>
      <c r="D376" s="63" t="s">
        <v>586</v>
      </c>
      <c r="E376" s="63">
        <v>10.5</v>
      </c>
      <c r="F376" s="63">
        <v>11.15</v>
      </c>
      <c r="G376" s="63">
        <v>11.15</v>
      </c>
      <c r="H376" s="63">
        <v>11.15</v>
      </c>
      <c r="I376" s="63">
        <v>11.15</v>
      </c>
      <c r="L376" s="5" t="str">
        <f t="shared" si="31"/>
        <v>-</v>
      </c>
      <c r="M376" s="5">
        <f t="shared" si="32"/>
        <v>10.5</v>
      </c>
      <c r="N376" s="5">
        <f t="shared" si="33"/>
        <v>11.15</v>
      </c>
      <c r="O376" s="5">
        <f t="shared" si="34"/>
        <v>11.15</v>
      </c>
      <c r="P376" s="5">
        <f t="shared" si="35"/>
        <v>11.15</v>
      </c>
      <c r="Q376" s="5">
        <f t="shared" si="36"/>
        <v>11.15</v>
      </c>
    </row>
    <row r="377" spans="2:17" hidden="1" outlineLevel="1" x14ac:dyDescent="0.25">
      <c r="B377" s="5" t="s">
        <v>208</v>
      </c>
      <c r="C377" s="63">
        <v>1942</v>
      </c>
      <c r="D377" s="63" t="s">
        <v>586</v>
      </c>
      <c r="E377" s="63">
        <v>11.1</v>
      </c>
      <c r="F377" s="63">
        <v>9.3000000000000007</v>
      </c>
      <c r="G377" s="63">
        <v>11.15</v>
      </c>
      <c r="H377" s="63">
        <v>10.943</v>
      </c>
      <c r="I377" s="63">
        <v>11.15</v>
      </c>
      <c r="L377" s="5" t="str">
        <f t="shared" si="31"/>
        <v>-</v>
      </c>
      <c r="M377" s="5">
        <f t="shared" si="32"/>
        <v>11.1</v>
      </c>
      <c r="N377" s="5">
        <f t="shared" si="33"/>
        <v>9.3000000000000007</v>
      </c>
      <c r="O377" s="5">
        <f t="shared" si="34"/>
        <v>11.15</v>
      </c>
      <c r="P377" s="5">
        <f t="shared" si="35"/>
        <v>10.943</v>
      </c>
      <c r="Q377" s="5">
        <f t="shared" si="36"/>
        <v>11.15</v>
      </c>
    </row>
    <row r="378" spans="2:17" hidden="1" outlineLevel="1" x14ac:dyDescent="0.25">
      <c r="B378" s="5" t="s">
        <v>263</v>
      </c>
      <c r="C378" s="63">
        <v>1747</v>
      </c>
      <c r="D378" s="63">
        <v>0.3</v>
      </c>
      <c r="E378" s="63" t="s">
        <v>586</v>
      </c>
      <c r="F378" s="63" t="s">
        <v>586</v>
      </c>
      <c r="G378" s="63">
        <v>11.15</v>
      </c>
      <c r="H378" s="63">
        <v>9.8219999999999992</v>
      </c>
      <c r="I378" s="63">
        <v>11.15</v>
      </c>
      <c r="L378" s="5">
        <f t="shared" si="31"/>
        <v>0.3</v>
      </c>
      <c r="M378" s="5" t="str">
        <f t="shared" si="32"/>
        <v>-</v>
      </c>
      <c r="N378" s="5" t="str">
        <f t="shared" si="33"/>
        <v>-</v>
      </c>
      <c r="O378" s="5">
        <f t="shared" si="34"/>
        <v>11.15</v>
      </c>
      <c r="P378" s="5">
        <f t="shared" si="35"/>
        <v>9.8219999999999992</v>
      </c>
      <c r="Q378" s="5">
        <f t="shared" si="36"/>
        <v>11.15</v>
      </c>
    </row>
    <row r="379" spans="2:17" hidden="1" outlineLevel="1" x14ac:dyDescent="0.25">
      <c r="B379" s="5" t="s">
        <v>313</v>
      </c>
      <c r="C379" s="63">
        <v>2534</v>
      </c>
      <c r="D379" s="63" t="s">
        <v>586</v>
      </c>
      <c r="E379" s="63" t="s">
        <v>586</v>
      </c>
      <c r="F379" s="63">
        <v>11.12</v>
      </c>
      <c r="G379" s="63">
        <v>11.115</v>
      </c>
      <c r="H379" s="63">
        <v>11.144</v>
      </c>
      <c r="I379" s="63">
        <v>11.144</v>
      </c>
      <c r="L379" s="5" t="str">
        <f t="shared" si="31"/>
        <v>-</v>
      </c>
      <c r="M379" s="5" t="str">
        <f t="shared" si="32"/>
        <v>-</v>
      </c>
      <c r="N379" s="5">
        <f t="shared" si="33"/>
        <v>11.12</v>
      </c>
      <c r="O379" s="5">
        <f t="shared" si="34"/>
        <v>11.115</v>
      </c>
      <c r="P379" s="5">
        <f t="shared" si="35"/>
        <v>11.144</v>
      </c>
      <c r="Q379" s="5">
        <f t="shared" si="36"/>
        <v>11.144</v>
      </c>
    </row>
    <row r="380" spans="2:17" hidden="1" outlineLevel="1" x14ac:dyDescent="0.25">
      <c r="B380" s="5" t="s">
        <v>775</v>
      </c>
      <c r="C380" s="63">
        <v>3351</v>
      </c>
      <c r="D380" s="63" t="s">
        <v>586</v>
      </c>
      <c r="E380" s="63" t="s">
        <v>586</v>
      </c>
      <c r="F380" s="63" t="s">
        <v>586</v>
      </c>
      <c r="G380" s="63" t="s">
        <v>586</v>
      </c>
      <c r="H380" s="63">
        <v>11.106999999999999</v>
      </c>
      <c r="I380" s="63">
        <v>11.106999999999999</v>
      </c>
      <c r="L380" s="5" t="str">
        <f t="shared" si="31"/>
        <v>-</v>
      </c>
      <c r="M380" s="5" t="str">
        <f t="shared" si="32"/>
        <v>-</v>
      </c>
      <c r="N380" s="5" t="str">
        <f t="shared" si="33"/>
        <v>-</v>
      </c>
      <c r="O380" s="5" t="str">
        <f t="shared" si="34"/>
        <v>-</v>
      </c>
      <c r="P380" s="5">
        <f t="shared" si="35"/>
        <v>11.106999999999999</v>
      </c>
      <c r="Q380" s="5">
        <f t="shared" si="36"/>
        <v>11.106999999999999</v>
      </c>
    </row>
    <row r="381" spans="2:17" hidden="1" outlineLevel="1" x14ac:dyDescent="0.25">
      <c r="B381" s="5" t="s">
        <v>126</v>
      </c>
      <c r="C381" s="63">
        <v>840</v>
      </c>
      <c r="D381" s="63">
        <v>2.0049999999999999</v>
      </c>
      <c r="E381" s="63">
        <v>6.7119999999999997</v>
      </c>
      <c r="F381" s="63">
        <v>11.106</v>
      </c>
      <c r="G381" s="63">
        <v>6.9</v>
      </c>
      <c r="H381" s="63">
        <v>11</v>
      </c>
      <c r="I381" s="63">
        <v>11.106</v>
      </c>
      <c r="L381" s="5">
        <f t="shared" si="31"/>
        <v>2.0049999999999999</v>
      </c>
      <c r="M381" s="5">
        <f t="shared" si="32"/>
        <v>6.7119999999999997</v>
      </c>
      <c r="N381" s="5">
        <f t="shared" si="33"/>
        <v>11.106</v>
      </c>
      <c r="O381" s="5">
        <f t="shared" si="34"/>
        <v>6.9</v>
      </c>
      <c r="P381" s="5">
        <f t="shared" si="35"/>
        <v>11</v>
      </c>
      <c r="Q381" s="5">
        <f t="shared" si="36"/>
        <v>11.106</v>
      </c>
    </row>
    <row r="382" spans="2:17" hidden="1" outlineLevel="1" x14ac:dyDescent="0.25">
      <c r="B382" s="5" t="s">
        <v>102</v>
      </c>
      <c r="C382" s="63">
        <v>2654</v>
      </c>
      <c r="D382" s="63" t="s">
        <v>586</v>
      </c>
      <c r="E382" s="63">
        <v>10</v>
      </c>
      <c r="F382" s="63">
        <v>11.105</v>
      </c>
      <c r="G382" s="63">
        <v>11</v>
      </c>
      <c r="H382" s="63">
        <v>11.01</v>
      </c>
      <c r="I382" s="63">
        <v>11.105</v>
      </c>
      <c r="L382" s="5" t="str">
        <f t="shared" si="31"/>
        <v>-</v>
      </c>
      <c r="M382" s="5">
        <f t="shared" si="32"/>
        <v>10</v>
      </c>
      <c r="N382" s="5">
        <f t="shared" si="33"/>
        <v>11.105</v>
      </c>
      <c r="O382" s="5">
        <f t="shared" si="34"/>
        <v>11</v>
      </c>
      <c r="P382" s="5">
        <f t="shared" si="35"/>
        <v>11.01</v>
      </c>
      <c r="Q382" s="5">
        <f t="shared" si="36"/>
        <v>11.105</v>
      </c>
    </row>
    <row r="383" spans="2:17" hidden="1" outlineLevel="1" x14ac:dyDescent="0.25">
      <c r="B383" s="5" t="s">
        <v>214</v>
      </c>
      <c r="C383" s="63">
        <v>2997</v>
      </c>
      <c r="D383" s="63">
        <v>0.1</v>
      </c>
      <c r="E383" s="63">
        <v>9.9930000000000003</v>
      </c>
      <c r="F383" s="63">
        <v>10.404999999999999</v>
      </c>
      <c r="G383" s="63">
        <v>11.005000000000001</v>
      </c>
      <c r="H383" s="63">
        <v>11.102</v>
      </c>
      <c r="I383" s="63">
        <v>11.102</v>
      </c>
      <c r="L383" s="5">
        <f t="shared" si="31"/>
        <v>0.1</v>
      </c>
      <c r="M383" s="5">
        <f t="shared" si="32"/>
        <v>9.9930000000000003</v>
      </c>
      <c r="N383" s="5">
        <f t="shared" si="33"/>
        <v>10.404999999999999</v>
      </c>
      <c r="O383" s="5">
        <f t="shared" si="34"/>
        <v>11.005000000000001</v>
      </c>
      <c r="P383" s="5">
        <f t="shared" si="35"/>
        <v>11.102</v>
      </c>
      <c r="Q383" s="5">
        <f t="shared" si="36"/>
        <v>11.102</v>
      </c>
    </row>
    <row r="384" spans="2:17" hidden="1" outlineLevel="1" x14ac:dyDescent="0.25">
      <c r="B384" s="5" t="s">
        <v>377</v>
      </c>
      <c r="C384" s="63">
        <v>1317</v>
      </c>
      <c r="D384" s="63" t="s">
        <v>586</v>
      </c>
      <c r="E384" s="63">
        <v>9</v>
      </c>
      <c r="F384" s="63">
        <v>10.5</v>
      </c>
      <c r="G384" s="63">
        <v>11.1</v>
      </c>
      <c r="H384" s="63">
        <v>10.75</v>
      </c>
      <c r="I384" s="63">
        <v>11.1</v>
      </c>
      <c r="L384" s="5" t="str">
        <f t="shared" si="31"/>
        <v>-</v>
      </c>
      <c r="M384" s="5">
        <f t="shared" si="32"/>
        <v>9</v>
      </c>
      <c r="N384" s="5">
        <f t="shared" si="33"/>
        <v>10.5</v>
      </c>
      <c r="O384" s="5">
        <f t="shared" si="34"/>
        <v>11.1</v>
      </c>
      <c r="P384" s="5">
        <f t="shared" si="35"/>
        <v>10.75</v>
      </c>
      <c r="Q384" s="5">
        <f t="shared" si="36"/>
        <v>11.1</v>
      </c>
    </row>
    <row r="385" spans="2:17" hidden="1" outlineLevel="1" x14ac:dyDescent="0.25">
      <c r="B385" s="5" t="s">
        <v>175</v>
      </c>
      <c r="C385" s="63">
        <v>537</v>
      </c>
      <c r="D385" s="63">
        <v>0.1</v>
      </c>
      <c r="E385" s="63" t="s">
        <v>586</v>
      </c>
      <c r="F385" s="63">
        <v>5.0019999999999998</v>
      </c>
      <c r="G385" s="63">
        <v>8.0039999999999996</v>
      </c>
      <c r="H385" s="63">
        <v>11.1</v>
      </c>
      <c r="I385" s="63">
        <v>11.1</v>
      </c>
      <c r="L385" s="5">
        <f t="shared" si="31"/>
        <v>0.1</v>
      </c>
      <c r="M385" s="5" t="str">
        <f t="shared" si="32"/>
        <v>-</v>
      </c>
      <c r="N385" s="5">
        <f t="shared" si="33"/>
        <v>5.0019999999999998</v>
      </c>
      <c r="O385" s="5">
        <f t="shared" si="34"/>
        <v>8.0039999999999996</v>
      </c>
      <c r="P385" s="5">
        <f t="shared" si="35"/>
        <v>11.1</v>
      </c>
      <c r="Q385" s="5">
        <f t="shared" si="36"/>
        <v>11.1</v>
      </c>
    </row>
    <row r="386" spans="2:17" hidden="1" outlineLevel="1" x14ac:dyDescent="0.25">
      <c r="B386" s="5" t="s">
        <v>364</v>
      </c>
      <c r="C386" s="63">
        <v>609</v>
      </c>
      <c r="D386" s="63">
        <v>7.766</v>
      </c>
      <c r="E386" s="63">
        <v>10.75</v>
      </c>
      <c r="F386" s="63">
        <v>11</v>
      </c>
      <c r="G386" s="63">
        <v>9.36</v>
      </c>
      <c r="H386" s="63">
        <v>11.086</v>
      </c>
      <c r="I386" s="63">
        <v>11.086</v>
      </c>
      <c r="L386" s="5">
        <f t="shared" si="31"/>
        <v>7.766</v>
      </c>
      <c r="M386" s="5">
        <f t="shared" si="32"/>
        <v>10.75</v>
      </c>
      <c r="N386" s="5">
        <f t="shared" si="33"/>
        <v>11</v>
      </c>
      <c r="O386" s="5">
        <f t="shared" si="34"/>
        <v>9.36</v>
      </c>
      <c r="P386" s="5">
        <f t="shared" si="35"/>
        <v>11.086</v>
      </c>
      <c r="Q386" s="5">
        <f t="shared" si="36"/>
        <v>11.086</v>
      </c>
    </row>
    <row r="387" spans="2:17" hidden="1" outlineLevel="1" x14ac:dyDescent="0.25">
      <c r="B387" s="5" t="s">
        <v>90</v>
      </c>
      <c r="C387" s="63">
        <v>1975</v>
      </c>
      <c r="D387" s="63">
        <v>6.7169999999999996</v>
      </c>
      <c r="E387" s="63" t="s">
        <v>586</v>
      </c>
      <c r="F387" s="63" t="s">
        <v>586</v>
      </c>
      <c r="G387" s="63" t="s">
        <v>586</v>
      </c>
      <c r="H387" s="63">
        <v>11.057</v>
      </c>
      <c r="I387" s="63">
        <v>11.057</v>
      </c>
      <c r="L387" s="5">
        <f t="shared" si="31"/>
        <v>6.7169999999999996</v>
      </c>
      <c r="M387" s="5" t="str">
        <f t="shared" si="32"/>
        <v>-</v>
      </c>
      <c r="N387" s="5" t="str">
        <f t="shared" si="33"/>
        <v>-</v>
      </c>
      <c r="O387" s="5" t="str">
        <f t="shared" si="34"/>
        <v>-</v>
      </c>
      <c r="P387" s="5">
        <f t="shared" si="35"/>
        <v>11.057</v>
      </c>
      <c r="Q387" s="5">
        <f t="shared" si="36"/>
        <v>11.057</v>
      </c>
    </row>
    <row r="388" spans="2:17" hidden="1" outlineLevel="1" x14ac:dyDescent="0.25">
      <c r="B388" s="5" t="s">
        <v>72</v>
      </c>
      <c r="C388" s="63">
        <v>52</v>
      </c>
      <c r="D388" s="63">
        <v>0.1</v>
      </c>
      <c r="E388" s="63">
        <v>5.5060000000000002</v>
      </c>
      <c r="F388" s="63">
        <v>7.5069999999999997</v>
      </c>
      <c r="G388" s="63">
        <v>10.522</v>
      </c>
      <c r="H388" s="63">
        <v>11.054</v>
      </c>
      <c r="I388" s="63">
        <v>11.054</v>
      </c>
      <c r="L388" s="5">
        <f t="shared" si="31"/>
        <v>0.1</v>
      </c>
      <c r="M388" s="5">
        <f t="shared" si="32"/>
        <v>5.5060000000000002</v>
      </c>
      <c r="N388" s="5">
        <f t="shared" si="33"/>
        <v>7.5069999999999997</v>
      </c>
      <c r="O388" s="5">
        <f t="shared" si="34"/>
        <v>10.522</v>
      </c>
      <c r="P388" s="5">
        <f t="shared" si="35"/>
        <v>11.054</v>
      </c>
      <c r="Q388" s="5">
        <f t="shared" si="36"/>
        <v>11.054</v>
      </c>
    </row>
    <row r="389" spans="2:17" hidden="1" outlineLevel="1" x14ac:dyDescent="0.25">
      <c r="B389" s="5" t="s">
        <v>166</v>
      </c>
      <c r="C389" s="63">
        <v>3528</v>
      </c>
      <c r="D389" s="63">
        <v>0.01</v>
      </c>
      <c r="E389" s="63">
        <v>5.0119999999999996</v>
      </c>
      <c r="F389" s="63">
        <v>9.6020000000000003</v>
      </c>
      <c r="G389" s="63">
        <v>10.224</v>
      </c>
      <c r="H389" s="63">
        <v>11.04</v>
      </c>
      <c r="I389" s="63">
        <v>11.04</v>
      </c>
      <c r="L389" s="5">
        <f t="shared" si="31"/>
        <v>0.01</v>
      </c>
      <c r="M389" s="5">
        <f t="shared" si="32"/>
        <v>5.0119999999999996</v>
      </c>
      <c r="N389" s="5">
        <f t="shared" si="33"/>
        <v>9.6020000000000003</v>
      </c>
      <c r="O389" s="5">
        <f t="shared" si="34"/>
        <v>10.224</v>
      </c>
      <c r="P389" s="5">
        <f t="shared" si="35"/>
        <v>11.04</v>
      </c>
      <c r="Q389" s="5">
        <f t="shared" si="36"/>
        <v>11.04</v>
      </c>
    </row>
    <row r="390" spans="2:17" hidden="1" outlineLevel="1" x14ac:dyDescent="0.25">
      <c r="B390" s="5" t="s">
        <v>275</v>
      </c>
      <c r="C390" s="63">
        <v>836</v>
      </c>
      <c r="D390" s="63">
        <v>0.12</v>
      </c>
      <c r="E390" s="63" t="s">
        <v>586</v>
      </c>
      <c r="F390" s="63">
        <v>9.0679999999999996</v>
      </c>
      <c r="G390" s="63">
        <v>10.705</v>
      </c>
      <c r="H390" s="63">
        <v>11.035</v>
      </c>
      <c r="I390" s="63">
        <v>11.035</v>
      </c>
      <c r="L390" s="5">
        <f t="shared" si="31"/>
        <v>0.12</v>
      </c>
      <c r="M390" s="5" t="str">
        <f t="shared" si="32"/>
        <v>-</v>
      </c>
      <c r="N390" s="5">
        <f t="shared" si="33"/>
        <v>9.0679999999999996</v>
      </c>
      <c r="O390" s="5">
        <f t="shared" si="34"/>
        <v>10.705</v>
      </c>
      <c r="P390" s="5">
        <f t="shared" si="35"/>
        <v>11.035</v>
      </c>
      <c r="Q390" s="5">
        <f t="shared" si="36"/>
        <v>11.035</v>
      </c>
    </row>
    <row r="391" spans="2:17" hidden="1" outlineLevel="1" x14ac:dyDescent="0.25">
      <c r="B391" s="5" t="s">
        <v>355</v>
      </c>
      <c r="C391" s="63">
        <v>3271</v>
      </c>
      <c r="D391" s="63">
        <v>0.5</v>
      </c>
      <c r="E391" s="63" t="s">
        <v>586</v>
      </c>
      <c r="F391" s="63" t="s">
        <v>586</v>
      </c>
      <c r="G391" s="63">
        <v>10.602</v>
      </c>
      <c r="H391" s="63">
        <v>11.035</v>
      </c>
      <c r="I391" s="63">
        <v>11.035</v>
      </c>
      <c r="L391" s="5">
        <f t="shared" si="31"/>
        <v>0.5</v>
      </c>
      <c r="M391" s="5" t="str">
        <f t="shared" si="32"/>
        <v>-</v>
      </c>
      <c r="N391" s="5" t="str">
        <f t="shared" si="33"/>
        <v>-</v>
      </c>
      <c r="O391" s="5">
        <f t="shared" si="34"/>
        <v>10.602</v>
      </c>
      <c r="P391" s="5">
        <f t="shared" si="35"/>
        <v>11.035</v>
      </c>
      <c r="Q391" s="5">
        <f t="shared" si="36"/>
        <v>11.035</v>
      </c>
    </row>
    <row r="392" spans="2:17" hidden="1" outlineLevel="1" x14ac:dyDescent="0.25">
      <c r="B392" s="5" t="s">
        <v>282</v>
      </c>
      <c r="C392" s="63">
        <v>2307</v>
      </c>
      <c r="D392" s="63">
        <v>0.1</v>
      </c>
      <c r="E392" s="63" t="s">
        <v>586</v>
      </c>
      <c r="F392" s="63">
        <v>10.529</v>
      </c>
      <c r="G392" s="63">
        <v>10.779</v>
      </c>
      <c r="H392" s="63">
        <v>11.03</v>
      </c>
      <c r="I392" s="63">
        <v>11.03</v>
      </c>
      <c r="L392" s="5">
        <f t="shared" si="31"/>
        <v>0.1</v>
      </c>
      <c r="M392" s="5" t="str">
        <f t="shared" si="32"/>
        <v>-</v>
      </c>
      <c r="N392" s="5">
        <f t="shared" si="33"/>
        <v>10.529</v>
      </c>
      <c r="O392" s="5">
        <f t="shared" si="34"/>
        <v>10.779</v>
      </c>
      <c r="P392" s="5">
        <f t="shared" si="35"/>
        <v>11.03</v>
      </c>
      <c r="Q392" s="5">
        <f t="shared" si="36"/>
        <v>11.03</v>
      </c>
    </row>
    <row r="393" spans="2:17" hidden="1" outlineLevel="1" x14ac:dyDescent="0.25">
      <c r="B393" s="5" t="s">
        <v>295</v>
      </c>
      <c r="C393" s="63">
        <v>3360</v>
      </c>
      <c r="D393" s="63">
        <v>5.1130000000000004</v>
      </c>
      <c r="E393" s="63">
        <v>5</v>
      </c>
      <c r="F393" s="63">
        <v>7</v>
      </c>
      <c r="G393" s="63">
        <v>10.215</v>
      </c>
      <c r="H393" s="63">
        <v>11.03</v>
      </c>
      <c r="I393" s="63">
        <v>11.03</v>
      </c>
      <c r="L393" s="5">
        <f t="shared" si="31"/>
        <v>5.1130000000000004</v>
      </c>
      <c r="M393" s="5">
        <f t="shared" si="32"/>
        <v>5</v>
      </c>
      <c r="N393" s="5">
        <f t="shared" si="33"/>
        <v>7</v>
      </c>
      <c r="O393" s="5">
        <f t="shared" si="34"/>
        <v>10.215</v>
      </c>
      <c r="P393" s="5">
        <f t="shared" si="35"/>
        <v>11.03</v>
      </c>
      <c r="Q393" s="5">
        <f t="shared" si="36"/>
        <v>11.03</v>
      </c>
    </row>
    <row r="394" spans="2:17" hidden="1" outlineLevel="1" x14ac:dyDescent="0.25">
      <c r="B394" s="5" t="s">
        <v>97</v>
      </c>
      <c r="C394" s="63">
        <v>2285</v>
      </c>
      <c r="D394" s="63">
        <v>1.0069999999999999</v>
      </c>
      <c r="E394" s="63" t="s">
        <v>586</v>
      </c>
      <c r="F394" s="63" t="s">
        <v>586</v>
      </c>
      <c r="G394" s="63">
        <v>5.6470000000000002</v>
      </c>
      <c r="H394" s="63">
        <v>11.025</v>
      </c>
      <c r="I394" s="63">
        <v>11.025</v>
      </c>
      <c r="L394" s="5">
        <f t="shared" si="31"/>
        <v>1.0069999999999999</v>
      </c>
      <c r="M394" s="5" t="str">
        <f t="shared" si="32"/>
        <v>-</v>
      </c>
      <c r="N394" s="5" t="str">
        <f t="shared" si="33"/>
        <v>-</v>
      </c>
      <c r="O394" s="5">
        <f t="shared" si="34"/>
        <v>5.6470000000000002</v>
      </c>
      <c r="P394" s="5">
        <f t="shared" si="35"/>
        <v>11.025</v>
      </c>
      <c r="Q394" s="5">
        <f t="shared" si="36"/>
        <v>11.025</v>
      </c>
    </row>
    <row r="395" spans="2:17" hidden="1" outlineLevel="1" x14ac:dyDescent="0.25">
      <c r="B395" s="5" t="s">
        <v>387</v>
      </c>
      <c r="C395" s="63">
        <v>2245</v>
      </c>
      <c r="D395" s="63" t="s">
        <v>586</v>
      </c>
      <c r="E395" s="63">
        <v>7.0010000000000003</v>
      </c>
      <c r="F395" s="63">
        <v>9.7520000000000007</v>
      </c>
      <c r="G395" s="63">
        <v>10.252000000000001</v>
      </c>
      <c r="H395" s="63">
        <v>11.023</v>
      </c>
      <c r="I395" s="63">
        <v>11.023</v>
      </c>
      <c r="L395" s="5" t="str">
        <f t="shared" si="31"/>
        <v>-</v>
      </c>
      <c r="M395" s="5">
        <f t="shared" si="32"/>
        <v>7.0010000000000003</v>
      </c>
      <c r="N395" s="5">
        <f t="shared" si="33"/>
        <v>9.7520000000000007</v>
      </c>
      <c r="O395" s="5">
        <f t="shared" si="34"/>
        <v>10.252000000000001</v>
      </c>
      <c r="P395" s="5">
        <f t="shared" si="35"/>
        <v>11.023</v>
      </c>
      <c r="Q395" s="5">
        <f t="shared" si="36"/>
        <v>11.023</v>
      </c>
    </row>
    <row r="396" spans="2:17" hidden="1" outlineLevel="1" x14ac:dyDescent="0.25">
      <c r="B396" s="5" t="s">
        <v>450</v>
      </c>
      <c r="C396" s="63">
        <v>1071</v>
      </c>
      <c r="D396" s="63">
        <v>0.10100000000000001</v>
      </c>
      <c r="E396" s="63">
        <v>3.0049999999999999</v>
      </c>
      <c r="F396" s="63">
        <v>8.5079999999999991</v>
      </c>
      <c r="G396" s="63">
        <v>10.502000000000001</v>
      </c>
      <c r="H396" s="63">
        <v>11.016999999999999</v>
      </c>
      <c r="I396" s="63">
        <v>11.016999999999999</v>
      </c>
      <c r="L396" s="5">
        <f t="shared" si="31"/>
        <v>0.10100000000000001</v>
      </c>
      <c r="M396" s="5">
        <f t="shared" si="32"/>
        <v>3.0049999999999999</v>
      </c>
      <c r="N396" s="5">
        <f t="shared" si="33"/>
        <v>8.5079999999999991</v>
      </c>
      <c r="O396" s="5">
        <f t="shared" si="34"/>
        <v>10.502000000000001</v>
      </c>
      <c r="P396" s="5">
        <f t="shared" si="35"/>
        <v>11.016999999999999</v>
      </c>
      <c r="Q396" s="5">
        <f t="shared" si="36"/>
        <v>11.016999999999999</v>
      </c>
    </row>
    <row r="397" spans="2:17" hidden="1" outlineLevel="1" x14ac:dyDescent="0.25">
      <c r="B397" s="5" t="s">
        <v>219</v>
      </c>
      <c r="C397" s="63">
        <v>520</v>
      </c>
      <c r="D397" s="63">
        <v>0.12</v>
      </c>
      <c r="E397" s="63" t="s">
        <v>586</v>
      </c>
      <c r="F397" s="63">
        <v>11.01</v>
      </c>
      <c r="G397" s="63">
        <v>11.006</v>
      </c>
      <c r="H397" s="63" t="s">
        <v>586</v>
      </c>
      <c r="I397" s="63">
        <v>11.01</v>
      </c>
      <c r="L397" s="5">
        <f t="shared" ref="L397:L460" si="37">IF(D397=0,"",D397)</f>
        <v>0.12</v>
      </c>
      <c r="M397" s="5" t="str">
        <f t="shared" ref="M397:M460" si="38">IF(E397=0,"",E397)</f>
        <v>-</v>
      </c>
      <c r="N397" s="5">
        <f t="shared" ref="N397:N460" si="39">IF(F397=0,"",F397)</f>
        <v>11.01</v>
      </c>
      <c r="O397" s="5">
        <f t="shared" ref="O397:O460" si="40">IF(G397=0,"",G397)</f>
        <v>11.006</v>
      </c>
      <c r="P397" s="5" t="str">
        <f t="shared" ref="P397:P460" si="41">IF(H397=0,"",H397)</f>
        <v>-</v>
      </c>
      <c r="Q397" s="5">
        <f t="shared" ref="Q397:Q460" si="42">IF(I397=0,"",I397)</f>
        <v>11.01</v>
      </c>
    </row>
    <row r="398" spans="2:17" hidden="1" outlineLevel="1" x14ac:dyDescent="0.25">
      <c r="B398" s="5" t="s">
        <v>469</v>
      </c>
      <c r="C398" s="63">
        <v>2065</v>
      </c>
      <c r="D398" s="63">
        <v>4.0119999999999996</v>
      </c>
      <c r="E398" s="63">
        <v>8.0109999999999992</v>
      </c>
      <c r="F398" s="63">
        <v>11.01</v>
      </c>
      <c r="G398" s="63">
        <v>10.503</v>
      </c>
      <c r="H398" s="63">
        <v>8.3160000000000007</v>
      </c>
      <c r="I398" s="63">
        <v>11.01</v>
      </c>
      <c r="L398" s="5">
        <f t="shared" si="37"/>
        <v>4.0119999999999996</v>
      </c>
      <c r="M398" s="5">
        <f t="shared" si="38"/>
        <v>8.0109999999999992</v>
      </c>
      <c r="N398" s="5">
        <f t="shared" si="39"/>
        <v>11.01</v>
      </c>
      <c r="O398" s="5">
        <f t="shared" si="40"/>
        <v>10.503</v>
      </c>
      <c r="P398" s="5">
        <f t="shared" si="41"/>
        <v>8.3160000000000007</v>
      </c>
      <c r="Q398" s="5">
        <f t="shared" si="42"/>
        <v>11.01</v>
      </c>
    </row>
    <row r="399" spans="2:17" hidden="1" outlineLevel="1" x14ac:dyDescent="0.25">
      <c r="B399" s="5" t="s">
        <v>215</v>
      </c>
      <c r="C399" s="63">
        <v>1455</v>
      </c>
      <c r="D399" s="63">
        <v>0.20699999999999999</v>
      </c>
      <c r="E399" s="63" t="s">
        <v>586</v>
      </c>
      <c r="F399" s="63" t="s">
        <v>586</v>
      </c>
      <c r="G399" s="63">
        <v>11.005000000000001</v>
      </c>
      <c r="H399" s="63">
        <v>10.984999999999999</v>
      </c>
      <c r="I399" s="63">
        <v>11.005000000000001</v>
      </c>
      <c r="L399" s="5">
        <f t="shared" si="37"/>
        <v>0.20699999999999999</v>
      </c>
      <c r="M399" s="5" t="str">
        <f t="shared" si="38"/>
        <v>-</v>
      </c>
      <c r="N399" s="5" t="str">
        <f t="shared" si="39"/>
        <v>-</v>
      </c>
      <c r="O399" s="5">
        <f t="shared" si="40"/>
        <v>11.005000000000001</v>
      </c>
      <c r="P399" s="5">
        <f t="shared" si="41"/>
        <v>10.984999999999999</v>
      </c>
      <c r="Q399" s="5">
        <f t="shared" si="42"/>
        <v>11.005000000000001</v>
      </c>
    </row>
    <row r="400" spans="2:17" hidden="1" outlineLevel="1" x14ac:dyDescent="0.25">
      <c r="B400" s="5" t="s">
        <v>468</v>
      </c>
      <c r="C400" s="63">
        <v>2559</v>
      </c>
      <c r="D400" s="63" t="s">
        <v>586</v>
      </c>
      <c r="E400" s="63">
        <v>10.007</v>
      </c>
      <c r="F400" s="63">
        <v>10.509</v>
      </c>
      <c r="G400" s="63">
        <v>11.005000000000001</v>
      </c>
      <c r="H400" s="63" t="s">
        <v>586</v>
      </c>
      <c r="I400" s="63">
        <v>11.005000000000001</v>
      </c>
      <c r="L400" s="5" t="str">
        <f t="shared" si="37"/>
        <v>-</v>
      </c>
      <c r="M400" s="5">
        <f t="shared" si="38"/>
        <v>10.007</v>
      </c>
      <c r="N400" s="5">
        <f t="shared" si="39"/>
        <v>10.509</v>
      </c>
      <c r="O400" s="5">
        <f t="shared" si="40"/>
        <v>11.005000000000001</v>
      </c>
      <c r="P400" s="5" t="str">
        <f t="shared" si="41"/>
        <v>-</v>
      </c>
      <c r="Q400" s="5">
        <f t="shared" si="42"/>
        <v>11.005000000000001</v>
      </c>
    </row>
    <row r="401" spans="2:17" hidden="1" outlineLevel="1" x14ac:dyDescent="0.25">
      <c r="B401" s="5" t="s">
        <v>344</v>
      </c>
      <c r="C401" s="63">
        <v>1050</v>
      </c>
      <c r="D401" s="63">
        <v>0.01</v>
      </c>
      <c r="E401" s="63" t="s">
        <v>586</v>
      </c>
      <c r="F401" s="63">
        <v>10.007</v>
      </c>
      <c r="G401" s="63">
        <v>11.004</v>
      </c>
      <c r="H401" s="63">
        <v>9.0090000000000003</v>
      </c>
      <c r="I401" s="63">
        <v>11.004</v>
      </c>
      <c r="L401" s="5">
        <f t="shared" si="37"/>
        <v>0.01</v>
      </c>
      <c r="M401" s="5" t="str">
        <f t="shared" si="38"/>
        <v>-</v>
      </c>
      <c r="N401" s="5">
        <f t="shared" si="39"/>
        <v>10.007</v>
      </c>
      <c r="O401" s="5">
        <f t="shared" si="40"/>
        <v>11.004</v>
      </c>
      <c r="P401" s="5">
        <f t="shared" si="41"/>
        <v>9.0090000000000003</v>
      </c>
      <c r="Q401" s="5">
        <f t="shared" si="42"/>
        <v>11.004</v>
      </c>
    </row>
    <row r="402" spans="2:17" hidden="1" outlineLevel="1" x14ac:dyDescent="0.25">
      <c r="B402" s="5" t="s">
        <v>265</v>
      </c>
      <c r="C402" s="63">
        <v>2587</v>
      </c>
      <c r="D402" s="63">
        <v>4.077</v>
      </c>
      <c r="E402" s="63">
        <v>9.49</v>
      </c>
      <c r="F402" s="63">
        <v>10.170999999999999</v>
      </c>
      <c r="G402" s="63">
        <v>11.003</v>
      </c>
      <c r="H402" s="63">
        <v>10.752000000000001</v>
      </c>
      <c r="I402" s="63">
        <v>11.003</v>
      </c>
      <c r="L402" s="5">
        <f t="shared" si="37"/>
        <v>4.077</v>
      </c>
      <c r="M402" s="5">
        <f t="shared" si="38"/>
        <v>9.49</v>
      </c>
      <c r="N402" s="5">
        <f t="shared" si="39"/>
        <v>10.170999999999999</v>
      </c>
      <c r="O402" s="5">
        <f t="shared" si="40"/>
        <v>11.003</v>
      </c>
      <c r="P402" s="5">
        <f t="shared" si="41"/>
        <v>10.752000000000001</v>
      </c>
      <c r="Q402" s="5">
        <f t="shared" si="42"/>
        <v>11.003</v>
      </c>
    </row>
    <row r="403" spans="2:17" hidden="1" outlineLevel="1" x14ac:dyDescent="0.25">
      <c r="B403" s="5" t="s">
        <v>249</v>
      </c>
      <c r="C403" s="63">
        <v>3344</v>
      </c>
      <c r="D403" s="63">
        <v>8</v>
      </c>
      <c r="E403" s="63" t="s">
        <v>586</v>
      </c>
      <c r="F403" s="63" t="s">
        <v>586</v>
      </c>
      <c r="G403" s="63" t="s">
        <v>586</v>
      </c>
      <c r="H403" s="63">
        <v>11.002000000000001</v>
      </c>
      <c r="I403" s="63">
        <v>11.002000000000001</v>
      </c>
      <c r="L403" s="5">
        <f t="shared" si="37"/>
        <v>8</v>
      </c>
      <c r="M403" s="5" t="str">
        <f t="shared" si="38"/>
        <v>-</v>
      </c>
      <c r="N403" s="5" t="str">
        <f t="shared" si="39"/>
        <v>-</v>
      </c>
      <c r="O403" s="5" t="str">
        <f t="shared" si="40"/>
        <v>-</v>
      </c>
      <c r="P403" s="5">
        <f t="shared" si="41"/>
        <v>11.002000000000001</v>
      </c>
      <c r="Q403" s="5">
        <f t="shared" si="42"/>
        <v>11.002000000000001</v>
      </c>
    </row>
    <row r="404" spans="2:17" hidden="1" outlineLevel="1" x14ac:dyDescent="0.25">
      <c r="B404" s="5" t="s">
        <v>241</v>
      </c>
      <c r="C404" s="63">
        <v>2148</v>
      </c>
      <c r="D404" s="63">
        <v>0.1</v>
      </c>
      <c r="E404" s="63" t="s">
        <v>586</v>
      </c>
      <c r="F404" s="63" t="s">
        <v>586</v>
      </c>
      <c r="G404" s="63" t="s">
        <v>586</v>
      </c>
      <c r="H404" s="63">
        <v>11.002000000000001</v>
      </c>
      <c r="I404" s="63">
        <v>11.002000000000001</v>
      </c>
      <c r="L404" s="5">
        <f t="shared" si="37"/>
        <v>0.1</v>
      </c>
      <c r="M404" s="5" t="str">
        <f t="shared" si="38"/>
        <v>-</v>
      </c>
      <c r="N404" s="5" t="str">
        <f t="shared" si="39"/>
        <v>-</v>
      </c>
      <c r="O404" s="5" t="str">
        <f t="shared" si="40"/>
        <v>-</v>
      </c>
      <c r="P404" s="5">
        <f t="shared" si="41"/>
        <v>11.002000000000001</v>
      </c>
      <c r="Q404" s="5">
        <f t="shared" si="42"/>
        <v>11.002000000000001</v>
      </c>
    </row>
    <row r="405" spans="2:17" hidden="1" outlineLevel="1" x14ac:dyDescent="0.25">
      <c r="B405" s="5" t="s">
        <v>381</v>
      </c>
      <c r="C405" s="63">
        <v>2472</v>
      </c>
      <c r="D405" s="63" t="s">
        <v>586</v>
      </c>
      <c r="E405" s="63">
        <v>8.5069999999999997</v>
      </c>
      <c r="F405" s="63">
        <v>9.4039999999999999</v>
      </c>
      <c r="G405" s="63">
        <v>10.103</v>
      </c>
      <c r="H405" s="63">
        <v>11.002000000000001</v>
      </c>
      <c r="I405" s="63">
        <v>11.002000000000001</v>
      </c>
      <c r="L405" s="5" t="str">
        <f t="shared" si="37"/>
        <v>-</v>
      </c>
      <c r="M405" s="5">
        <f t="shared" si="38"/>
        <v>8.5069999999999997</v>
      </c>
      <c r="N405" s="5">
        <f t="shared" si="39"/>
        <v>9.4039999999999999</v>
      </c>
      <c r="O405" s="5">
        <f t="shared" si="40"/>
        <v>10.103</v>
      </c>
      <c r="P405" s="5">
        <f t="shared" si="41"/>
        <v>11.002000000000001</v>
      </c>
      <c r="Q405" s="5">
        <f t="shared" si="42"/>
        <v>11.002000000000001</v>
      </c>
    </row>
    <row r="406" spans="2:17" hidden="1" outlineLevel="1" x14ac:dyDescent="0.25">
      <c r="B406" s="5" t="s">
        <v>183</v>
      </c>
      <c r="C406" s="63">
        <v>1781</v>
      </c>
      <c r="D406" s="63">
        <v>1.5109999999999999</v>
      </c>
      <c r="E406" s="63">
        <v>3.504</v>
      </c>
      <c r="F406" s="63">
        <v>8.7579999999999991</v>
      </c>
      <c r="G406" s="63">
        <v>10.502000000000001</v>
      </c>
      <c r="H406" s="63">
        <v>11.002000000000001</v>
      </c>
      <c r="I406" s="63">
        <v>11.002000000000001</v>
      </c>
      <c r="L406" s="5">
        <f t="shared" si="37"/>
        <v>1.5109999999999999</v>
      </c>
      <c r="M406" s="5">
        <f t="shared" si="38"/>
        <v>3.504</v>
      </c>
      <c r="N406" s="5">
        <f t="shared" si="39"/>
        <v>8.7579999999999991</v>
      </c>
      <c r="O406" s="5">
        <f t="shared" si="40"/>
        <v>10.502000000000001</v>
      </c>
      <c r="P406" s="5">
        <f t="shared" si="41"/>
        <v>11.002000000000001</v>
      </c>
      <c r="Q406" s="5">
        <f t="shared" si="42"/>
        <v>11.002000000000001</v>
      </c>
    </row>
    <row r="407" spans="2:17" hidden="1" outlineLevel="1" x14ac:dyDescent="0.25">
      <c r="B407" s="5" t="s">
        <v>376</v>
      </c>
      <c r="C407" s="63">
        <v>3037</v>
      </c>
      <c r="D407" s="63">
        <v>0.23899999999999999</v>
      </c>
      <c r="E407" s="63" t="s">
        <v>586</v>
      </c>
      <c r="F407" s="63">
        <v>9.0079999999999991</v>
      </c>
      <c r="G407" s="63">
        <v>10.003</v>
      </c>
      <c r="H407" s="63">
        <v>11.000999999999999</v>
      </c>
      <c r="I407" s="63">
        <v>11.000999999999999</v>
      </c>
      <c r="L407" s="5">
        <f t="shared" si="37"/>
        <v>0.23899999999999999</v>
      </c>
      <c r="M407" s="5" t="str">
        <f t="shared" si="38"/>
        <v>-</v>
      </c>
      <c r="N407" s="5">
        <f t="shared" si="39"/>
        <v>9.0079999999999991</v>
      </c>
      <c r="O407" s="5">
        <f t="shared" si="40"/>
        <v>10.003</v>
      </c>
      <c r="P407" s="5">
        <f t="shared" si="41"/>
        <v>11.000999999999999</v>
      </c>
      <c r="Q407" s="5">
        <f t="shared" si="42"/>
        <v>11.000999999999999</v>
      </c>
    </row>
    <row r="408" spans="2:17" hidden="1" outlineLevel="1" x14ac:dyDescent="0.25">
      <c r="B408" s="5" t="s">
        <v>379</v>
      </c>
      <c r="C408" s="63">
        <v>3311</v>
      </c>
      <c r="D408" s="63">
        <v>5.9980000000000002</v>
      </c>
      <c r="E408" s="63">
        <v>7.5</v>
      </c>
      <c r="F408" s="63">
        <v>10.5</v>
      </c>
      <c r="G408" s="63">
        <v>10.75</v>
      </c>
      <c r="H408" s="63">
        <v>11</v>
      </c>
      <c r="I408" s="63">
        <v>11</v>
      </c>
      <c r="L408" s="5">
        <f t="shared" si="37"/>
        <v>5.9980000000000002</v>
      </c>
      <c r="M408" s="5">
        <f t="shared" si="38"/>
        <v>7.5</v>
      </c>
      <c r="N408" s="5">
        <f t="shared" si="39"/>
        <v>10.5</v>
      </c>
      <c r="O408" s="5">
        <f t="shared" si="40"/>
        <v>10.75</v>
      </c>
      <c r="P408" s="5">
        <f t="shared" si="41"/>
        <v>11</v>
      </c>
      <c r="Q408" s="5">
        <f t="shared" si="42"/>
        <v>11</v>
      </c>
    </row>
    <row r="409" spans="2:17" hidden="1" outlineLevel="1" x14ac:dyDescent="0.25">
      <c r="B409" s="5" t="s">
        <v>327</v>
      </c>
      <c r="C409" s="63">
        <v>2402</v>
      </c>
      <c r="D409" s="63">
        <v>0.01</v>
      </c>
      <c r="E409" s="63">
        <v>9.5</v>
      </c>
      <c r="F409" s="63">
        <v>10</v>
      </c>
      <c r="G409" s="63">
        <v>10.5</v>
      </c>
      <c r="H409" s="63">
        <v>11</v>
      </c>
      <c r="I409" s="63">
        <v>11</v>
      </c>
      <c r="L409" s="5">
        <f t="shared" si="37"/>
        <v>0.01</v>
      </c>
      <c r="M409" s="5">
        <f t="shared" si="38"/>
        <v>9.5</v>
      </c>
      <c r="N409" s="5">
        <f t="shared" si="39"/>
        <v>10</v>
      </c>
      <c r="O409" s="5">
        <f t="shared" si="40"/>
        <v>10.5</v>
      </c>
      <c r="P409" s="5">
        <f t="shared" si="41"/>
        <v>11</v>
      </c>
      <c r="Q409" s="5">
        <f t="shared" si="42"/>
        <v>11</v>
      </c>
    </row>
    <row r="410" spans="2:17" hidden="1" outlineLevel="1" x14ac:dyDescent="0.25">
      <c r="B410" s="5" t="s">
        <v>276</v>
      </c>
      <c r="C410" s="63">
        <v>121</v>
      </c>
      <c r="D410" s="63">
        <v>5</v>
      </c>
      <c r="E410" s="63">
        <v>10.509</v>
      </c>
      <c r="F410" s="63">
        <v>10.009</v>
      </c>
      <c r="G410" s="63">
        <v>11</v>
      </c>
      <c r="H410" s="63">
        <v>9</v>
      </c>
      <c r="I410" s="63">
        <v>11</v>
      </c>
      <c r="L410" s="5">
        <f t="shared" si="37"/>
        <v>5</v>
      </c>
      <c r="M410" s="5">
        <f t="shared" si="38"/>
        <v>10.509</v>
      </c>
      <c r="N410" s="5">
        <f t="shared" si="39"/>
        <v>10.009</v>
      </c>
      <c r="O410" s="5">
        <f t="shared" si="40"/>
        <v>11</v>
      </c>
      <c r="P410" s="5">
        <f t="shared" si="41"/>
        <v>9</v>
      </c>
      <c r="Q410" s="5">
        <f t="shared" si="42"/>
        <v>11</v>
      </c>
    </row>
    <row r="411" spans="2:17" hidden="1" outlineLevel="1" x14ac:dyDescent="0.25">
      <c r="B411" s="5" t="s">
        <v>224</v>
      </c>
      <c r="C411" s="63">
        <v>732</v>
      </c>
      <c r="D411" s="63">
        <v>2</v>
      </c>
      <c r="E411" s="63">
        <v>5.25</v>
      </c>
      <c r="F411" s="63">
        <v>10.5</v>
      </c>
      <c r="G411" s="63">
        <v>11</v>
      </c>
      <c r="H411" s="63">
        <v>10</v>
      </c>
      <c r="I411" s="63">
        <v>11</v>
      </c>
      <c r="L411" s="5">
        <f t="shared" si="37"/>
        <v>2</v>
      </c>
      <c r="M411" s="5">
        <f t="shared" si="38"/>
        <v>5.25</v>
      </c>
      <c r="N411" s="5">
        <f t="shared" si="39"/>
        <v>10.5</v>
      </c>
      <c r="O411" s="5">
        <f t="shared" si="40"/>
        <v>11</v>
      </c>
      <c r="P411" s="5">
        <f t="shared" si="41"/>
        <v>10</v>
      </c>
      <c r="Q411" s="5">
        <f t="shared" si="42"/>
        <v>11</v>
      </c>
    </row>
    <row r="412" spans="2:17" hidden="1" outlineLevel="1" x14ac:dyDescent="0.25">
      <c r="B412" s="5" t="s">
        <v>466</v>
      </c>
      <c r="C412" s="63">
        <v>3275</v>
      </c>
      <c r="D412" s="63" t="s">
        <v>586</v>
      </c>
      <c r="E412" s="63">
        <v>11</v>
      </c>
      <c r="F412" s="63">
        <v>10</v>
      </c>
      <c r="G412" s="63" t="s">
        <v>586</v>
      </c>
      <c r="H412" s="63">
        <v>9.5</v>
      </c>
      <c r="I412" s="63">
        <v>11</v>
      </c>
      <c r="L412" s="5" t="str">
        <f t="shared" si="37"/>
        <v>-</v>
      </c>
      <c r="M412" s="5">
        <f t="shared" si="38"/>
        <v>11</v>
      </c>
      <c r="N412" s="5">
        <f t="shared" si="39"/>
        <v>10</v>
      </c>
      <c r="O412" s="5" t="str">
        <f t="shared" si="40"/>
        <v>-</v>
      </c>
      <c r="P412" s="5">
        <f t="shared" si="41"/>
        <v>9.5</v>
      </c>
      <c r="Q412" s="5">
        <f t="shared" si="42"/>
        <v>11</v>
      </c>
    </row>
    <row r="413" spans="2:17" hidden="1" outlineLevel="1" x14ac:dyDescent="0.25">
      <c r="B413" s="5" t="s">
        <v>402</v>
      </c>
      <c r="C413" s="63">
        <v>3292</v>
      </c>
      <c r="D413" s="63">
        <v>7.2290000000000001</v>
      </c>
      <c r="E413" s="63">
        <v>8</v>
      </c>
      <c r="F413" s="63">
        <v>9</v>
      </c>
      <c r="G413" s="63">
        <v>10</v>
      </c>
      <c r="H413" s="63">
        <v>11</v>
      </c>
      <c r="I413" s="63">
        <v>11</v>
      </c>
      <c r="L413" s="5">
        <f t="shared" si="37"/>
        <v>7.2290000000000001</v>
      </c>
      <c r="M413" s="5">
        <f t="shared" si="38"/>
        <v>8</v>
      </c>
      <c r="N413" s="5">
        <f t="shared" si="39"/>
        <v>9</v>
      </c>
      <c r="O413" s="5">
        <f t="shared" si="40"/>
        <v>10</v>
      </c>
      <c r="P413" s="5">
        <f t="shared" si="41"/>
        <v>11</v>
      </c>
      <c r="Q413" s="5">
        <f t="shared" si="42"/>
        <v>11</v>
      </c>
    </row>
    <row r="414" spans="2:17" hidden="1" outlineLevel="1" x14ac:dyDescent="0.25">
      <c r="B414" s="5" t="s">
        <v>196</v>
      </c>
      <c r="C414" s="63">
        <v>1809</v>
      </c>
      <c r="D414" s="63">
        <v>3.64</v>
      </c>
      <c r="E414" s="63" t="s">
        <v>586</v>
      </c>
      <c r="F414" s="63">
        <v>9.3000000000000007</v>
      </c>
      <c r="G414" s="63">
        <v>10</v>
      </c>
      <c r="H414" s="63">
        <v>11</v>
      </c>
      <c r="I414" s="63">
        <v>11</v>
      </c>
      <c r="L414" s="5">
        <f t="shared" si="37"/>
        <v>3.64</v>
      </c>
      <c r="M414" s="5" t="str">
        <f t="shared" si="38"/>
        <v>-</v>
      </c>
      <c r="N414" s="5">
        <f t="shared" si="39"/>
        <v>9.3000000000000007</v>
      </c>
      <c r="O414" s="5">
        <f t="shared" si="40"/>
        <v>10</v>
      </c>
      <c r="P414" s="5">
        <f t="shared" si="41"/>
        <v>11</v>
      </c>
      <c r="Q414" s="5">
        <f t="shared" si="42"/>
        <v>11</v>
      </c>
    </row>
    <row r="415" spans="2:17" hidden="1" outlineLevel="1" x14ac:dyDescent="0.25">
      <c r="B415" s="5" t="s">
        <v>458</v>
      </c>
      <c r="C415" s="63">
        <v>2884</v>
      </c>
      <c r="D415" s="63">
        <v>0.1</v>
      </c>
      <c r="E415" s="63" t="s">
        <v>586</v>
      </c>
      <c r="F415" s="63" t="s">
        <v>586</v>
      </c>
      <c r="G415" s="63">
        <v>9.7260000000000009</v>
      </c>
      <c r="H415" s="63">
        <v>11</v>
      </c>
      <c r="I415" s="63">
        <v>11</v>
      </c>
      <c r="L415" s="5">
        <f t="shared" si="37"/>
        <v>0.1</v>
      </c>
      <c r="M415" s="5" t="str">
        <f t="shared" si="38"/>
        <v>-</v>
      </c>
      <c r="N415" s="5" t="str">
        <f t="shared" si="39"/>
        <v>-</v>
      </c>
      <c r="O415" s="5">
        <f t="shared" si="40"/>
        <v>9.7260000000000009</v>
      </c>
      <c r="P415" s="5">
        <f t="shared" si="41"/>
        <v>11</v>
      </c>
      <c r="Q415" s="5">
        <f t="shared" si="42"/>
        <v>11</v>
      </c>
    </row>
    <row r="416" spans="2:17" hidden="1" outlineLevel="1" x14ac:dyDescent="0.25">
      <c r="B416" s="5" t="s">
        <v>309</v>
      </c>
      <c r="C416" s="63">
        <v>3388</v>
      </c>
      <c r="D416" s="63" t="s">
        <v>586</v>
      </c>
      <c r="E416" s="63">
        <v>8</v>
      </c>
      <c r="F416" s="63">
        <v>10</v>
      </c>
      <c r="G416" s="63">
        <v>10.55</v>
      </c>
      <c r="H416" s="63">
        <v>11</v>
      </c>
      <c r="I416" s="63">
        <v>11</v>
      </c>
      <c r="L416" s="5" t="str">
        <f t="shared" si="37"/>
        <v>-</v>
      </c>
      <c r="M416" s="5">
        <f t="shared" si="38"/>
        <v>8</v>
      </c>
      <c r="N416" s="5">
        <f t="shared" si="39"/>
        <v>10</v>
      </c>
      <c r="O416" s="5">
        <f t="shared" si="40"/>
        <v>10.55</v>
      </c>
      <c r="P416" s="5">
        <f t="shared" si="41"/>
        <v>11</v>
      </c>
      <c r="Q416" s="5">
        <f t="shared" si="42"/>
        <v>11</v>
      </c>
    </row>
    <row r="417" spans="2:17" hidden="1" outlineLevel="1" x14ac:dyDescent="0.25">
      <c r="B417" s="5" t="s">
        <v>111</v>
      </c>
      <c r="C417" s="63">
        <v>2756</v>
      </c>
      <c r="D417" s="63" t="s">
        <v>586</v>
      </c>
      <c r="E417" s="63">
        <v>9</v>
      </c>
      <c r="F417" s="63">
        <v>9.8000000000000007</v>
      </c>
      <c r="G417" s="63">
        <v>11</v>
      </c>
      <c r="H417" s="63">
        <v>11</v>
      </c>
      <c r="I417" s="63">
        <v>11</v>
      </c>
      <c r="L417" s="5" t="str">
        <f t="shared" si="37"/>
        <v>-</v>
      </c>
      <c r="M417" s="5">
        <f t="shared" si="38"/>
        <v>9</v>
      </c>
      <c r="N417" s="5">
        <f t="shared" si="39"/>
        <v>9.8000000000000007</v>
      </c>
      <c r="O417" s="5">
        <f t="shared" si="40"/>
        <v>11</v>
      </c>
      <c r="P417" s="5">
        <f t="shared" si="41"/>
        <v>11</v>
      </c>
      <c r="Q417" s="5">
        <f t="shared" si="42"/>
        <v>11</v>
      </c>
    </row>
    <row r="418" spans="2:17" hidden="1" outlineLevel="1" x14ac:dyDescent="0.25">
      <c r="B418" s="5" t="s">
        <v>340</v>
      </c>
      <c r="C418" s="63">
        <v>3176</v>
      </c>
      <c r="D418" s="63" t="s">
        <v>586</v>
      </c>
      <c r="E418" s="63">
        <v>10.4</v>
      </c>
      <c r="F418" s="63">
        <v>10</v>
      </c>
      <c r="G418" s="63">
        <v>11</v>
      </c>
      <c r="H418" s="63">
        <v>10.715999999999999</v>
      </c>
      <c r="I418" s="63">
        <v>11</v>
      </c>
      <c r="L418" s="5" t="str">
        <f t="shared" si="37"/>
        <v>-</v>
      </c>
      <c r="M418" s="5">
        <f t="shared" si="38"/>
        <v>10.4</v>
      </c>
      <c r="N418" s="5">
        <f t="shared" si="39"/>
        <v>10</v>
      </c>
      <c r="O418" s="5">
        <f t="shared" si="40"/>
        <v>11</v>
      </c>
      <c r="P418" s="5">
        <f t="shared" si="41"/>
        <v>10.715999999999999</v>
      </c>
      <c r="Q418" s="5">
        <f t="shared" si="42"/>
        <v>11</v>
      </c>
    </row>
    <row r="419" spans="2:17" hidden="1" outlineLevel="1" x14ac:dyDescent="0.25">
      <c r="B419" s="5" t="s">
        <v>186</v>
      </c>
      <c r="C419" s="63">
        <v>1614</v>
      </c>
      <c r="D419" s="63" t="s">
        <v>586</v>
      </c>
      <c r="E419" s="63">
        <v>7.5019999999999998</v>
      </c>
      <c r="F419" s="63" t="s">
        <v>586</v>
      </c>
      <c r="G419" s="63" t="s">
        <v>586</v>
      </c>
      <c r="H419" s="63">
        <v>11</v>
      </c>
      <c r="I419" s="63">
        <v>11</v>
      </c>
      <c r="L419" s="5" t="str">
        <f t="shared" si="37"/>
        <v>-</v>
      </c>
      <c r="M419" s="5">
        <f t="shared" si="38"/>
        <v>7.5019999999999998</v>
      </c>
      <c r="N419" s="5" t="str">
        <f t="shared" si="39"/>
        <v>-</v>
      </c>
      <c r="O419" s="5" t="str">
        <f t="shared" si="40"/>
        <v>-</v>
      </c>
      <c r="P419" s="5">
        <f t="shared" si="41"/>
        <v>11</v>
      </c>
      <c r="Q419" s="5">
        <f t="shared" si="42"/>
        <v>11</v>
      </c>
    </row>
    <row r="420" spans="2:17" hidden="1" outlineLevel="1" x14ac:dyDescent="0.25">
      <c r="B420" s="5" t="s">
        <v>478</v>
      </c>
      <c r="C420" s="63">
        <v>1165</v>
      </c>
      <c r="D420" s="63">
        <v>0.1</v>
      </c>
      <c r="E420" s="63" t="s">
        <v>586</v>
      </c>
      <c r="F420" s="63" t="s">
        <v>586</v>
      </c>
      <c r="G420" s="63">
        <v>10.472</v>
      </c>
      <c r="H420" s="63">
        <v>11</v>
      </c>
      <c r="I420" s="63">
        <v>11</v>
      </c>
      <c r="L420" s="5">
        <f t="shared" si="37"/>
        <v>0.1</v>
      </c>
      <c r="M420" s="5" t="str">
        <f t="shared" si="38"/>
        <v>-</v>
      </c>
      <c r="N420" s="5" t="str">
        <f t="shared" si="39"/>
        <v>-</v>
      </c>
      <c r="O420" s="5">
        <f t="shared" si="40"/>
        <v>10.472</v>
      </c>
      <c r="P420" s="5">
        <f t="shared" si="41"/>
        <v>11</v>
      </c>
      <c r="Q420" s="5">
        <f t="shared" si="42"/>
        <v>11</v>
      </c>
    </row>
    <row r="421" spans="2:17" hidden="1" outlineLevel="1" x14ac:dyDescent="0.25">
      <c r="B421" s="5" t="s">
        <v>398</v>
      </c>
      <c r="C421" s="63">
        <v>2816</v>
      </c>
      <c r="D421" s="63">
        <v>4.0739999999999998</v>
      </c>
      <c r="E421" s="63">
        <v>10.7</v>
      </c>
      <c r="F421" s="63">
        <v>10</v>
      </c>
      <c r="G421" s="63">
        <v>11</v>
      </c>
      <c r="H421" s="63">
        <v>10.6</v>
      </c>
      <c r="I421" s="63">
        <v>11</v>
      </c>
      <c r="L421" s="5">
        <f t="shared" si="37"/>
        <v>4.0739999999999998</v>
      </c>
      <c r="M421" s="5">
        <f t="shared" si="38"/>
        <v>10.7</v>
      </c>
      <c r="N421" s="5">
        <f t="shared" si="39"/>
        <v>10</v>
      </c>
      <c r="O421" s="5">
        <f t="shared" si="40"/>
        <v>11</v>
      </c>
      <c r="P421" s="5">
        <f t="shared" si="41"/>
        <v>10.6</v>
      </c>
      <c r="Q421" s="5">
        <f t="shared" si="42"/>
        <v>11</v>
      </c>
    </row>
    <row r="422" spans="2:17" hidden="1" outlineLevel="1" x14ac:dyDescent="0.25">
      <c r="B422" s="5" t="s">
        <v>329</v>
      </c>
      <c r="C422" s="63">
        <v>3312</v>
      </c>
      <c r="D422" s="63">
        <v>0.2</v>
      </c>
      <c r="E422" s="63">
        <v>8.9920000000000009</v>
      </c>
      <c r="F422" s="63">
        <v>10.978999999999999</v>
      </c>
      <c r="G422" s="63">
        <v>9.7759999999999998</v>
      </c>
      <c r="H422" s="63">
        <v>10.99</v>
      </c>
      <c r="I422" s="63">
        <v>10.99</v>
      </c>
      <c r="L422" s="5">
        <f t="shared" si="37"/>
        <v>0.2</v>
      </c>
      <c r="M422" s="5">
        <f t="shared" si="38"/>
        <v>8.9920000000000009</v>
      </c>
      <c r="N422" s="5">
        <f t="shared" si="39"/>
        <v>10.978999999999999</v>
      </c>
      <c r="O422" s="5">
        <f t="shared" si="40"/>
        <v>9.7759999999999998</v>
      </c>
      <c r="P422" s="5">
        <f t="shared" si="41"/>
        <v>10.99</v>
      </c>
      <c r="Q422" s="5">
        <f t="shared" si="42"/>
        <v>10.99</v>
      </c>
    </row>
    <row r="423" spans="2:17" hidden="1" outlineLevel="1" x14ac:dyDescent="0.25">
      <c r="B423" s="5" t="s">
        <v>436</v>
      </c>
      <c r="C423" s="63">
        <v>3223</v>
      </c>
      <c r="D423" s="63">
        <v>0.01</v>
      </c>
      <c r="E423" s="63" t="s">
        <v>586</v>
      </c>
      <c r="F423" s="63">
        <v>9.0150000000000006</v>
      </c>
      <c r="G423" s="63" t="s">
        <v>586</v>
      </c>
      <c r="H423" s="63">
        <v>10.989000000000001</v>
      </c>
      <c r="I423" s="63">
        <v>10.989000000000001</v>
      </c>
      <c r="L423" s="5">
        <f t="shared" si="37"/>
        <v>0.01</v>
      </c>
      <c r="M423" s="5" t="str">
        <f t="shared" si="38"/>
        <v>-</v>
      </c>
      <c r="N423" s="5">
        <f t="shared" si="39"/>
        <v>9.0150000000000006</v>
      </c>
      <c r="O423" s="5" t="str">
        <f t="shared" si="40"/>
        <v>-</v>
      </c>
      <c r="P423" s="5">
        <f t="shared" si="41"/>
        <v>10.989000000000001</v>
      </c>
      <c r="Q423" s="5">
        <f t="shared" si="42"/>
        <v>10.989000000000001</v>
      </c>
    </row>
    <row r="424" spans="2:17" hidden="1" outlineLevel="1" x14ac:dyDescent="0.25">
      <c r="B424" s="5" t="s">
        <v>464</v>
      </c>
      <c r="C424" s="63">
        <v>2267</v>
      </c>
      <c r="D424" s="63">
        <v>0.5</v>
      </c>
      <c r="E424" s="63" t="s">
        <v>586</v>
      </c>
      <c r="F424" s="63" t="s">
        <v>586</v>
      </c>
      <c r="G424" s="63">
        <v>10.002000000000001</v>
      </c>
      <c r="H424" s="63">
        <v>10.984999999999999</v>
      </c>
      <c r="I424" s="63">
        <v>10.984999999999999</v>
      </c>
      <c r="L424" s="5">
        <f t="shared" si="37"/>
        <v>0.5</v>
      </c>
      <c r="M424" s="5" t="str">
        <f t="shared" si="38"/>
        <v>-</v>
      </c>
      <c r="N424" s="5" t="str">
        <f t="shared" si="39"/>
        <v>-</v>
      </c>
      <c r="O424" s="5">
        <f t="shared" si="40"/>
        <v>10.002000000000001</v>
      </c>
      <c r="P424" s="5">
        <f t="shared" si="41"/>
        <v>10.984999999999999</v>
      </c>
      <c r="Q424" s="5">
        <f t="shared" si="42"/>
        <v>10.984999999999999</v>
      </c>
    </row>
    <row r="425" spans="2:17" hidden="1" outlineLevel="1" x14ac:dyDescent="0.25">
      <c r="B425" s="5" t="s">
        <v>408</v>
      </c>
      <c r="C425" s="63">
        <v>1049</v>
      </c>
      <c r="D425" s="63">
        <v>2.0779999999999998</v>
      </c>
      <c r="E425" s="63">
        <v>7.48</v>
      </c>
      <c r="F425" s="63">
        <v>9.1020000000000003</v>
      </c>
      <c r="G425" s="63">
        <v>10.473000000000001</v>
      </c>
      <c r="H425" s="63">
        <v>10.978</v>
      </c>
      <c r="I425" s="63">
        <v>10.978</v>
      </c>
      <c r="L425" s="5">
        <f t="shared" si="37"/>
        <v>2.0779999999999998</v>
      </c>
      <c r="M425" s="5">
        <f t="shared" si="38"/>
        <v>7.48</v>
      </c>
      <c r="N425" s="5">
        <f t="shared" si="39"/>
        <v>9.1020000000000003</v>
      </c>
      <c r="O425" s="5">
        <f t="shared" si="40"/>
        <v>10.473000000000001</v>
      </c>
      <c r="P425" s="5">
        <f t="shared" si="41"/>
        <v>10.978</v>
      </c>
      <c r="Q425" s="5">
        <f t="shared" si="42"/>
        <v>10.978</v>
      </c>
    </row>
    <row r="426" spans="2:17" hidden="1" outlineLevel="1" x14ac:dyDescent="0.25">
      <c r="B426" s="5" t="s">
        <v>242</v>
      </c>
      <c r="C426" s="63">
        <v>2225</v>
      </c>
      <c r="D426" s="63">
        <v>6.6689999999999996</v>
      </c>
      <c r="E426" s="63">
        <v>10</v>
      </c>
      <c r="F426" s="63">
        <v>10.25</v>
      </c>
      <c r="G426" s="63">
        <v>10.972</v>
      </c>
      <c r="H426" s="63">
        <v>10.8</v>
      </c>
      <c r="I426" s="63">
        <v>10.972</v>
      </c>
      <c r="L426" s="5">
        <f t="shared" si="37"/>
        <v>6.6689999999999996</v>
      </c>
      <c r="M426" s="5">
        <f t="shared" si="38"/>
        <v>10</v>
      </c>
      <c r="N426" s="5">
        <f t="shared" si="39"/>
        <v>10.25</v>
      </c>
      <c r="O426" s="5">
        <f t="shared" si="40"/>
        <v>10.972</v>
      </c>
      <c r="P426" s="5">
        <f t="shared" si="41"/>
        <v>10.8</v>
      </c>
      <c r="Q426" s="5">
        <f t="shared" si="42"/>
        <v>10.972</v>
      </c>
    </row>
    <row r="427" spans="2:17" hidden="1" outlineLevel="1" x14ac:dyDescent="0.25">
      <c r="B427" s="5" t="s">
        <v>354</v>
      </c>
      <c r="C427" s="63">
        <v>3001</v>
      </c>
      <c r="D427" s="63">
        <v>4</v>
      </c>
      <c r="E427" s="63">
        <v>10.945</v>
      </c>
      <c r="F427" s="63">
        <v>9.7810000000000006</v>
      </c>
      <c r="G427" s="63">
        <v>10.837999999999999</v>
      </c>
      <c r="H427" s="63">
        <v>10.722</v>
      </c>
      <c r="I427" s="63">
        <v>10.945</v>
      </c>
      <c r="L427" s="5">
        <f t="shared" si="37"/>
        <v>4</v>
      </c>
      <c r="M427" s="5">
        <f t="shared" si="38"/>
        <v>10.945</v>
      </c>
      <c r="N427" s="5">
        <f t="shared" si="39"/>
        <v>9.7810000000000006</v>
      </c>
      <c r="O427" s="5">
        <f t="shared" si="40"/>
        <v>10.837999999999999</v>
      </c>
      <c r="P427" s="5">
        <f t="shared" si="41"/>
        <v>10.722</v>
      </c>
      <c r="Q427" s="5">
        <f t="shared" si="42"/>
        <v>10.945</v>
      </c>
    </row>
    <row r="428" spans="2:17" hidden="1" outlineLevel="1" x14ac:dyDescent="0.25">
      <c r="B428" s="5" t="s">
        <v>353</v>
      </c>
      <c r="C428" s="63">
        <v>3287</v>
      </c>
      <c r="D428" s="63">
        <v>4.0469999999999997</v>
      </c>
      <c r="E428" s="63">
        <v>9.75</v>
      </c>
      <c r="F428" s="63">
        <v>10.941000000000001</v>
      </c>
      <c r="G428" s="63">
        <v>10.45</v>
      </c>
      <c r="H428" s="63">
        <v>9.4499999999999993</v>
      </c>
      <c r="I428" s="63">
        <v>10.941000000000001</v>
      </c>
      <c r="L428" s="5">
        <f t="shared" si="37"/>
        <v>4.0469999999999997</v>
      </c>
      <c r="M428" s="5">
        <f t="shared" si="38"/>
        <v>9.75</v>
      </c>
      <c r="N428" s="5">
        <f t="shared" si="39"/>
        <v>10.941000000000001</v>
      </c>
      <c r="O428" s="5">
        <f t="shared" si="40"/>
        <v>10.45</v>
      </c>
      <c r="P428" s="5">
        <f t="shared" si="41"/>
        <v>9.4499999999999993</v>
      </c>
      <c r="Q428" s="5">
        <f t="shared" si="42"/>
        <v>10.941000000000001</v>
      </c>
    </row>
    <row r="429" spans="2:17" hidden="1" outlineLevel="1" x14ac:dyDescent="0.25">
      <c r="B429" s="5" t="s">
        <v>447</v>
      </c>
      <c r="C429" s="63">
        <v>2607</v>
      </c>
      <c r="D429" s="63" t="s">
        <v>586</v>
      </c>
      <c r="E429" s="63" t="s">
        <v>586</v>
      </c>
      <c r="F429" s="63" t="s">
        <v>586</v>
      </c>
      <c r="G429" s="63" t="s">
        <v>586</v>
      </c>
      <c r="H429" s="63">
        <v>10.92</v>
      </c>
      <c r="I429" s="63">
        <v>10.92</v>
      </c>
      <c r="L429" s="5" t="str">
        <f t="shared" si="37"/>
        <v>-</v>
      </c>
      <c r="M429" s="5" t="str">
        <f t="shared" si="38"/>
        <v>-</v>
      </c>
      <c r="N429" s="5" t="str">
        <f t="shared" si="39"/>
        <v>-</v>
      </c>
      <c r="O429" s="5" t="str">
        <f t="shared" si="40"/>
        <v>-</v>
      </c>
      <c r="P429" s="5">
        <f t="shared" si="41"/>
        <v>10.92</v>
      </c>
      <c r="Q429" s="5">
        <f t="shared" si="42"/>
        <v>10.92</v>
      </c>
    </row>
    <row r="430" spans="2:17" hidden="1" outlineLevel="1" x14ac:dyDescent="0.25">
      <c r="B430" s="5" t="s">
        <v>330</v>
      </c>
      <c r="C430" s="63">
        <v>2015</v>
      </c>
      <c r="D430" s="63">
        <v>4</v>
      </c>
      <c r="E430" s="63" t="s">
        <v>586</v>
      </c>
      <c r="F430" s="63">
        <v>8.5069999999999997</v>
      </c>
      <c r="G430" s="63">
        <v>9.6170000000000009</v>
      </c>
      <c r="H430" s="63">
        <v>10.912000000000001</v>
      </c>
      <c r="I430" s="63">
        <v>10.912000000000001</v>
      </c>
      <c r="L430" s="5">
        <f t="shared" si="37"/>
        <v>4</v>
      </c>
      <c r="M430" s="5" t="str">
        <f t="shared" si="38"/>
        <v>-</v>
      </c>
      <c r="N430" s="5">
        <f t="shared" si="39"/>
        <v>8.5069999999999997</v>
      </c>
      <c r="O430" s="5">
        <f t="shared" si="40"/>
        <v>9.6170000000000009</v>
      </c>
      <c r="P430" s="5">
        <f t="shared" si="41"/>
        <v>10.912000000000001</v>
      </c>
      <c r="Q430" s="5">
        <f t="shared" si="42"/>
        <v>10.912000000000001</v>
      </c>
    </row>
    <row r="431" spans="2:17" hidden="1" outlineLevel="1" x14ac:dyDescent="0.25">
      <c r="B431" s="5" t="s">
        <v>415</v>
      </c>
      <c r="C431" s="63">
        <v>2103</v>
      </c>
      <c r="D431" s="63">
        <v>0.1</v>
      </c>
      <c r="E431" s="63">
        <v>8.35</v>
      </c>
      <c r="F431" s="63">
        <v>9.5</v>
      </c>
      <c r="G431" s="63">
        <v>10.3</v>
      </c>
      <c r="H431" s="63">
        <v>10.9</v>
      </c>
      <c r="I431" s="63">
        <v>10.9</v>
      </c>
      <c r="L431" s="5">
        <f t="shared" si="37"/>
        <v>0.1</v>
      </c>
      <c r="M431" s="5">
        <f t="shared" si="38"/>
        <v>8.35</v>
      </c>
      <c r="N431" s="5">
        <f t="shared" si="39"/>
        <v>9.5</v>
      </c>
      <c r="O431" s="5">
        <f t="shared" si="40"/>
        <v>10.3</v>
      </c>
      <c r="P431" s="5">
        <f t="shared" si="41"/>
        <v>10.9</v>
      </c>
      <c r="Q431" s="5">
        <f t="shared" si="42"/>
        <v>10.9</v>
      </c>
    </row>
    <row r="432" spans="2:17" hidden="1" outlineLevel="1" x14ac:dyDescent="0.25">
      <c r="B432" s="5" t="s">
        <v>392</v>
      </c>
      <c r="C432" s="63">
        <v>2609</v>
      </c>
      <c r="D432" s="63">
        <v>0.1</v>
      </c>
      <c r="E432" s="63">
        <v>9.7590000000000003</v>
      </c>
      <c r="F432" s="63">
        <v>9.7579999999999991</v>
      </c>
      <c r="G432" s="63">
        <v>10.255000000000001</v>
      </c>
      <c r="H432" s="63">
        <v>10.843</v>
      </c>
      <c r="I432" s="63">
        <v>10.843</v>
      </c>
      <c r="L432" s="5">
        <f t="shared" si="37"/>
        <v>0.1</v>
      </c>
      <c r="M432" s="5">
        <f t="shared" si="38"/>
        <v>9.7590000000000003</v>
      </c>
      <c r="N432" s="5">
        <f t="shared" si="39"/>
        <v>9.7579999999999991</v>
      </c>
      <c r="O432" s="5">
        <f t="shared" si="40"/>
        <v>10.255000000000001</v>
      </c>
      <c r="P432" s="5">
        <f t="shared" si="41"/>
        <v>10.843</v>
      </c>
      <c r="Q432" s="5">
        <f t="shared" si="42"/>
        <v>10.843</v>
      </c>
    </row>
    <row r="433" spans="2:17" hidden="1" outlineLevel="1" x14ac:dyDescent="0.25">
      <c r="B433" s="5" t="s">
        <v>391</v>
      </c>
      <c r="C433" s="63">
        <v>2499</v>
      </c>
      <c r="D433" s="63" t="s">
        <v>586</v>
      </c>
      <c r="E433" s="63">
        <v>7.6219999999999999</v>
      </c>
      <c r="F433" s="63">
        <v>9.2219999999999995</v>
      </c>
      <c r="G433" s="63">
        <v>10.802</v>
      </c>
      <c r="H433" s="63" t="s">
        <v>586</v>
      </c>
      <c r="I433" s="63">
        <v>10.802</v>
      </c>
      <c r="L433" s="5" t="str">
        <f t="shared" si="37"/>
        <v>-</v>
      </c>
      <c r="M433" s="5">
        <f t="shared" si="38"/>
        <v>7.6219999999999999</v>
      </c>
      <c r="N433" s="5">
        <f t="shared" si="39"/>
        <v>9.2219999999999995</v>
      </c>
      <c r="O433" s="5">
        <f t="shared" si="40"/>
        <v>10.802</v>
      </c>
      <c r="P433" s="5" t="str">
        <f t="shared" si="41"/>
        <v>-</v>
      </c>
      <c r="Q433" s="5">
        <f t="shared" si="42"/>
        <v>10.802</v>
      </c>
    </row>
    <row r="434" spans="2:17" hidden="1" outlineLevel="1" x14ac:dyDescent="0.25">
      <c r="B434" s="5" t="s">
        <v>812</v>
      </c>
      <c r="C434" s="63">
        <v>1000</v>
      </c>
      <c r="D434" s="63">
        <v>0.01</v>
      </c>
      <c r="E434" s="63">
        <v>10.8</v>
      </c>
      <c r="F434" s="63">
        <v>10.5</v>
      </c>
      <c r="G434" s="63">
        <v>10.35</v>
      </c>
      <c r="H434" s="63" t="s">
        <v>586</v>
      </c>
      <c r="I434" s="63">
        <v>10.8</v>
      </c>
      <c r="L434" s="5">
        <f t="shared" si="37"/>
        <v>0.01</v>
      </c>
      <c r="M434" s="5">
        <f t="shared" si="38"/>
        <v>10.8</v>
      </c>
      <c r="N434" s="5">
        <f t="shared" si="39"/>
        <v>10.5</v>
      </c>
      <c r="O434" s="5">
        <f t="shared" si="40"/>
        <v>10.35</v>
      </c>
      <c r="P434" s="5" t="str">
        <f t="shared" si="41"/>
        <v>-</v>
      </c>
      <c r="Q434" s="5">
        <f t="shared" si="42"/>
        <v>10.8</v>
      </c>
    </row>
    <row r="435" spans="2:17" hidden="1" outlineLevel="1" x14ac:dyDescent="0.25">
      <c r="B435" s="5" t="s">
        <v>716</v>
      </c>
      <c r="C435" s="63">
        <v>3527</v>
      </c>
      <c r="D435" s="63">
        <v>4.0640000000000001</v>
      </c>
      <c r="E435" s="63">
        <v>9.2609999999999992</v>
      </c>
      <c r="F435" s="63">
        <v>10.259</v>
      </c>
      <c r="G435" s="63">
        <v>10.752000000000001</v>
      </c>
      <c r="H435" s="63">
        <v>10.750999999999999</v>
      </c>
      <c r="I435" s="63">
        <v>10.752000000000001</v>
      </c>
      <c r="L435" s="5">
        <f t="shared" si="37"/>
        <v>4.0640000000000001</v>
      </c>
      <c r="M435" s="5">
        <f t="shared" si="38"/>
        <v>9.2609999999999992</v>
      </c>
      <c r="N435" s="5">
        <f t="shared" si="39"/>
        <v>10.259</v>
      </c>
      <c r="O435" s="5">
        <f t="shared" si="40"/>
        <v>10.752000000000001</v>
      </c>
      <c r="P435" s="5">
        <f t="shared" si="41"/>
        <v>10.750999999999999</v>
      </c>
      <c r="Q435" s="5">
        <f t="shared" si="42"/>
        <v>10.752000000000001</v>
      </c>
    </row>
    <row r="436" spans="2:17" hidden="1" outlineLevel="1" x14ac:dyDescent="0.25">
      <c r="B436" s="5" t="s">
        <v>385</v>
      </c>
      <c r="C436" s="63">
        <v>1280</v>
      </c>
      <c r="D436" s="63">
        <v>0.1</v>
      </c>
      <c r="E436" s="63">
        <v>9.0670000000000002</v>
      </c>
      <c r="F436" s="63">
        <v>9.75</v>
      </c>
      <c r="G436" s="63">
        <v>10.25</v>
      </c>
      <c r="H436" s="63">
        <v>10.75</v>
      </c>
      <c r="I436" s="63">
        <v>10.75</v>
      </c>
      <c r="L436" s="5">
        <f t="shared" si="37"/>
        <v>0.1</v>
      </c>
      <c r="M436" s="5">
        <f t="shared" si="38"/>
        <v>9.0670000000000002</v>
      </c>
      <c r="N436" s="5">
        <f t="shared" si="39"/>
        <v>9.75</v>
      </c>
      <c r="O436" s="5">
        <f t="shared" si="40"/>
        <v>10.25</v>
      </c>
      <c r="P436" s="5">
        <f t="shared" si="41"/>
        <v>10.75</v>
      </c>
      <c r="Q436" s="5">
        <f t="shared" si="42"/>
        <v>10.75</v>
      </c>
    </row>
    <row r="437" spans="2:17" hidden="1" outlineLevel="1" x14ac:dyDescent="0.25">
      <c r="B437" s="5" t="s">
        <v>399</v>
      </c>
      <c r="C437" s="63">
        <v>65</v>
      </c>
      <c r="D437" s="63">
        <v>0.01</v>
      </c>
      <c r="E437" s="63">
        <v>10.75</v>
      </c>
      <c r="F437" s="63">
        <v>10.75</v>
      </c>
      <c r="G437" s="63">
        <v>0.01</v>
      </c>
      <c r="H437" s="63">
        <v>3.9369999999999998</v>
      </c>
      <c r="I437" s="63">
        <v>10.75</v>
      </c>
      <c r="L437" s="5">
        <f t="shared" si="37"/>
        <v>0.01</v>
      </c>
      <c r="M437" s="5">
        <f t="shared" si="38"/>
        <v>10.75</v>
      </c>
      <c r="N437" s="5">
        <f t="shared" si="39"/>
        <v>10.75</v>
      </c>
      <c r="O437" s="5">
        <f t="shared" si="40"/>
        <v>0.01</v>
      </c>
      <c r="P437" s="5">
        <f t="shared" si="41"/>
        <v>3.9369999999999998</v>
      </c>
      <c r="Q437" s="5">
        <f t="shared" si="42"/>
        <v>10.75</v>
      </c>
    </row>
    <row r="438" spans="2:17" hidden="1" outlineLevel="1" x14ac:dyDescent="0.25">
      <c r="B438" s="5" t="s">
        <v>351</v>
      </c>
      <c r="C438" s="63">
        <v>650</v>
      </c>
      <c r="D438" s="63">
        <v>3.0419999999999998</v>
      </c>
      <c r="E438" s="63">
        <v>2.85</v>
      </c>
      <c r="F438" s="63">
        <v>8.9659999999999993</v>
      </c>
      <c r="G438" s="63">
        <v>10.746</v>
      </c>
      <c r="H438" s="63">
        <v>10.465999999999999</v>
      </c>
      <c r="I438" s="63">
        <v>10.746</v>
      </c>
      <c r="L438" s="5">
        <f t="shared" si="37"/>
        <v>3.0419999999999998</v>
      </c>
      <c r="M438" s="5">
        <f t="shared" si="38"/>
        <v>2.85</v>
      </c>
      <c r="N438" s="5">
        <f t="shared" si="39"/>
        <v>8.9659999999999993</v>
      </c>
      <c r="O438" s="5">
        <f t="shared" si="40"/>
        <v>10.746</v>
      </c>
      <c r="P438" s="5">
        <f t="shared" si="41"/>
        <v>10.465999999999999</v>
      </c>
      <c r="Q438" s="5">
        <f t="shared" si="42"/>
        <v>10.746</v>
      </c>
    </row>
    <row r="439" spans="2:17" hidden="1" outlineLevel="1" x14ac:dyDescent="0.25">
      <c r="B439" s="5" t="s">
        <v>630</v>
      </c>
      <c r="C439" s="63">
        <v>2070</v>
      </c>
      <c r="D439" s="63">
        <v>5.5</v>
      </c>
      <c r="E439" s="63">
        <v>9.3209999999999997</v>
      </c>
      <c r="F439" s="63">
        <v>10.728</v>
      </c>
      <c r="G439" s="63" t="s">
        <v>586</v>
      </c>
      <c r="H439" s="63">
        <v>8.4849999999999994</v>
      </c>
      <c r="I439" s="63">
        <v>10.728</v>
      </c>
      <c r="L439" s="5">
        <f t="shared" si="37"/>
        <v>5.5</v>
      </c>
      <c r="M439" s="5">
        <f t="shared" si="38"/>
        <v>9.3209999999999997</v>
      </c>
      <c r="N439" s="5">
        <f t="shared" si="39"/>
        <v>10.728</v>
      </c>
      <c r="O439" s="5" t="str">
        <f t="shared" si="40"/>
        <v>-</v>
      </c>
      <c r="P439" s="5">
        <f t="shared" si="41"/>
        <v>8.4849999999999994</v>
      </c>
      <c r="Q439" s="5">
        <f t="shared" si="42"/>
        <v>10.728</v>
      </c>
    </row>
    <row r="440" spans="2:17" hidden="1" outlineLevel="1" x14ac:dyDescent="0.25">
      <c r="B440" s="5" t="s">
        <v>55</v>
      </c>
      <c r="C440" s="63">
        <v>568</v>
      </c>
      <c r="D440" s="63">
        <v>0.1</v>
      </c>
      <c r="E440" s="63">
        <v>8</v>
      </c>
      <c r="F440" s="63">
        <v>9.048</v>
      </c>
      <c r="G440" s="63">
        <v>10.7</v>
      </c>
      <c r="H440" s="63" t="s">
        <v>586</v>
      </c>
      <c r="I440" s="63">
        <v>10.7</v>
      </c>
      <c r="L440" s="5">
        <f t="shared" si="37"/>
        <v>0.1</v>
      </c>
      <c r="M440" s="5">
        <f t="shared" si="38"/>
        <v>8</v>
      </c>
      <c r="N440" s="5">
        <f t="shared" si="39"/>
        <v>9.048</v>
      </c>
      <c r="O440" s="5">
        <f t="shared" si="40"/>
        <v>10.7</v>
      </c>
      <c r="P440" s="5" t="str">
        <f t="shared" si="41"/>
        <v>-</v>
      </c>
      <c r="Q440" s="5">
        <f t="shared" si="42"/>
        <v>10.7</v>
      </c>
    </row>
    <row r="441" spans="2:17" hidden="1" outlineLevel="1" x14ac:dyDescent="0.25">
      <c r="B441" s="5" t="s">
        <v>406</v>
      </c>
      <c r="C441" s="63">
        <v>1376</v>
      </c>
      <c r="D441" s="63">
        <v>4.0759999999999996</v>
      </c>
      <c r="E441" s="63">
        <v>8.1219999999999999</v>
      </c>
      <c r="F441" s="63">
        <v>9.6259999999999994</v>
      </c>
      <c r="G441" s="63">
        <v>10.629</v>
      </c>
      <c r="H441" s="63">
        <v>10.629</v>
      </c>
      <c r="I441" s="63">
        <v>10.629</v>
      </c>
      <c r="L441" s="5">
        <f t="shared" si="37"/>
        <v>4.0759999999999996</v>
      </c>
      <c r="M441" s="5">
        <f t="shared" si="38"/>
        <v>8.1219999999999999</v>
      </c>
      <c r="N441" s="5">
        <f t="shared" si="39"/>
        <v>9.6259999999999994</v>
      </c>
      <c r="O441" s="5">
        <f t="shared" si="40"/>
        <v>10.629</v>
      </c>
      <c r="P441" s="5">
        <f t="shared" si="41"/>
        <v>10.629</v>
      </c>
      <c r="Q441" s="5">
        <f t="shared" si="42"/>
        <v>10.629</v>
      </c>
    </row>
    <row r="442" spans="2:17" hidden="1" outlineLevel="1" x14ac:dyDescent="0.25">
      <c r="B442" s="5" t="s">
        <v>141</v>
      </c>
      <c r="C442" s="63">
        <v>2244</v>
      </c>
      <c r="D442" s="63">
        <v>0.5</v>
      </c>
      <c r="E442" s="63" t="s">
        <v>586</v>
      </c>
      <c r="F442" s="63">
        <v>10.055</v>
      </c>
      <c r="G442" s="63">
        <v>9.9030000000000005</v>
      </c>
      <c r="H442" s="63">
        <v>10.542</v>
      </c>
      <c r="I442" s="63">
        <v>10.542</v>
      </c>
      <c r="L442" s="5">
        <f t="shared" si="37"/>
        <v>0.5</v>
      </c>
      <c r="M442" s="5" t="str">
        <f t="shared" si="38"/>
        <v>-</v>
      </c>
      <c r="N442" s="5">
        <f t="shared" si="39"/>
        <v>10.055</v>
      </c>
      <c r="O442" s="5">
        <f t="shared" si="40"/>
        <v>9.9030000000000005</v>
      </c>
      <c r="P442" s="5">
        <f t="shared" si="41"/>
        <v>10.542</v>
      </c>
      <c r="Q442" s="5">
        <f t="shared" si="42"/>
        <v>10.542</v>
      </c>
    </row>
    <row r="443" spans="2:17" hidden="1" outlineLevel="1" x14ac:dyDescent="0.25">
      <c r="B443" s="5" t="s">
        <v>470</v>
      </c>
      <c r="C443" s="63">
        <v>695</v>
      </c>
      <c r="D443" s="63">
        <v>3.05</v>
      </c>
      <c r="E443" s="63">
        <v>5.2549999999999999</v>
      </c>
      <c r="F443" s="63">
        <v>7.2530000000000001</v>
      </c>
      <c r="G443" s="63">
        <v>8.0039999999999996</v>
      </c>
      <c r="H443" s="63">
        <v>10.513999999999999</v>
      </c>
      <c r="I443" s="63">
        <v>10.513999999999999</v>
      </c>
      <c r="L443" s="5">
        <f t="shared" si="37"/>
        <v>3.05</v>
      </c>
      <c r="M443" s="5">
        <f t="shared" si="38"/>
        <v>5.2549999999999999</v>
      </c>
      <c r="N443" s="5">
        <f t="shared" si="39"/>
        <v>7.2530000000000001</v>
      </c>
      <c r="O443" s="5">
        <f t="shared" si="40"/>
        <v>8.0039999999999996</v>
      </c>
      <c r="P443" s="5">
        <f t="shared" si="41"/>
        <v>10.513999999999999</v>
      </c>
      <c r="Q443" s="5">
        <f t="shared" si="42"/>
        <v>10.513999999999999</v>
      </c>
    </row>
    <row r="444" spans="2:17" hidden="1" outlineLevel="1" x14ac:dyDescent="0.25">
      <c r="B444" s="5" t="s">
        <v>272</v>
      </c>
      <c r="C444" s="63">
        <v>2772</v>
      </c>
      <c r="D444" s="63">
        <v>6.016</v>
      </c>
      <c r="E444" s="63" t="s">
        <v>586</v>
      </c>
      <c r="F444" s="63" t="s">
        <v>586</v>
      </c>
      <c r="G444" s="63" t="s">
        <v>586</v>
      </c>
      <c r="H444" s="63">
        <v>10.51</v>
      </c>
      <c r="I444" s="63">
        <v>10.51</v>
      </c>
      <c r="L444" s="5">
        <f t="shared" si="37"/>
        <v>6.016</v>
      </c>
      <c r="M444" s="5" t="str">
        <f t="shared" si="38"/>
        <v>-</v>
      </c>
      <c r="N444" s="5" t="str">
        <f t="shared" si="39"/>
        <v>-</v>
      </c>
      <c r="O444" s="5" t="str">
        <f t="shared" si="40"/>
        <v>-</v>
      </c>
      <c r="P444" s="5">
        <f t="shared" si="41"/>
        <v>10.51</v>
      </c>
      <c r="Q444" s="5">
        <f t="shared" si="42"/>
        <v>10.51</v>
      </c>
    </row>
    <row r="445" spans="2:17" hidden="1" outlineLevel="1" x14ac:dyDescent="0.25">
      <c r="B445" s="5" t="s">
        <v>315</v>
      </c>
      <c r="C445" s="63">
        <v>1137</v>
      </c>
      <c r="D445" s="63">
        <v>3.69</v>
      </c>
      <c r="E445" s="63" t="s">
        <v>586</v>
      </c>
      <c r="F445" s="63">
        <v>7.0069999999999997</v>
      </c>
      <c r="G445" s="63">
        <v>10.505000000000001</v>
      </c>
      <c r="H445" s="63">
        <v>10.000999999999999</v>
      </c>
      <c r="I445" s="63">
        <v>10.505000000000001</v>
      </c>
      <c r="L445" s="5">
        <f t="shared" si="37"/>
        <v>3.69</v>
      </c>
      <c r="M445" s="5" t="str">
        <f t="shared" si="38"/>
        <v>-</v>
      </c>
      <c r="N445" s="5">
        <f t="shared" si="39"/>
        <v>7.0069999999999997</v>
      </c>
      <c r="O445" s="5">
        <f t="shared" si="40"/>
        <v>10.505000000000001</v>
      </c>
      <c r="P445" s="5">
        <f t="shared" si="41"/>
        <v>10.000999999999999</v>
      </c>
      <c r="Q445" s="5">
        <f t="shared" si="42"/>
        <v>10.505000000000001</v>
      </c>
    </row>
    <row r="446" spans="2:17" hidden="1" outlineLevel="1" x14ac:dyDescent="0.25">
      <c r="B446" s="5" t="s">
        <v>294</v>
      </c>
      <c r="C446" s="63">
        <v>702</v>
      </c>
      <c r="D446" s="63">
        <v>7.75</v>
      </c>
      <c r="E446" s="63">
        <v>9.0060000000000002</v>
      </c>
      <c r="F446" s="63">
        <v>10.147</v>
      </c>
      <c r="G446" s="63">
        <v>10.005000000000001</v>
      </c>
      <c r="H446" s="63">
        <v>10.502000000000001</v>
      </c>
      <c r="I446" s="63">
        <v>10.502000000000001</v>
      </c>
      <c r="L446" s="5">
        <f t="shared" si="37"/>
        <v>7.75</v>
      </c>
      <c r="M446" s="5">
        <f t="shared" si="38"/>
        <v>9.0060000000000002</v>
      </c>
      <c r="N446" s="5">
        <f t="shared" si="39"/>
        <v>10.147</v>
      </c>
      <c r="O446" s="5">
        <f t="shared" si="40"/>
        <v>10.005000000000001</v>
      </c>
      <c r="P446" s="5">
        <f t="shared" si="41"/>
        <v>10.502000000000001</v>
      </c>
      <c r="Q446" s="5">
        <f t="shared" si="42"/>
        <v>10.502000000000001</v>
      </c>
    </row>
    <row r="447" spans="2:17" hidden="1" outlineLevel="1" x14ac:dyDescent="0.25">
      <c r="B447" s="5" t="s">
        <v>455</v>
      </c>
      <c r="C447" s="63">
        <v>2593</v>
      </c>
      <c r="D447" s="63">
        <v>0.01</v>
      </c>
      <c r="E447" s="63" t="s">
        <v>586</v>
      </c>
      <c r="F447" s="63" t="s">
        <v>586</v>
      </c>
      <c r="G447" s="63" t="s">
        <v>586</v>
      </c>
      <c r="H447" s="63">
        <v>10.502000000000001</v>
      </c>
      <c r="I447" s="63">
        <v>10.502000000000001</v>
      </c>
      <c r="L447" s="5">
        <f t="shared" si="37"/>
        <v>0.01</v>
      </c>
      <c r="M447" s="5" t="str">
        <f t="shared" si="38"/>
        <v>-</v>
      </c>
      <c r="N447" s="5" t="str">
        <f t="shared" si="39"/>
        <v>-</v>
      </c>
      <c r="O447" s="5" t="str">
        <f t="shared" si="40"/>
        <v>-</v>
      </c>
      <c r="P447" s="5">
        <f t="shared" si="41"/>
        <v>10.502000000000001</v>
      </c>
      <c r="Q447" s="5">
        <f t="shared" si="42"/>
        <v>10.502000000000001</v>
      </c>
    </row>
    <row r="448" spans="2:17" hidden="1" outlineLevel="1" x14ac:dyDescent="0.25">
      <c r="B448" s="5" t="s">
        <v>444</v>
      </c>
      <c r="C448" s="63">
        <v>2555</v>
      </c>
      <c r="D448" s="63" t="s">
        <v>586</v>
      </c>
      <c r="E448" s="63">
        <v>10.006</v>
      </c>
      <c r="F448" s="63" t="s">
        <v>586</v>
      </c>
      <c r="G448" s="63">
        <v>10.500999999999999</v>
      </c>
      <c r="H448" s="63" t="s">
        <v>586</v>
      </c>
      <c r="I448" s="63">
        <v>10.500999999999999</v>
      </c>
      <c r="L448" s="5" t="str">
        <f t="shared" si="37"/>
        <v>-</v>
      </c>
      <c r="M448" s="5">
        <f t="shared" si="38"/>
        <v>10.006</v>
      </c>
      <c r="N448" s="5" t="str">
        <f t="shared" si="39"/>
        <v>-</v>
      </c>
      <c r="O448" s="5">
        <f t="shared" si="40"/>
        <v>10.500999999999999</v>
      </c>
      <c r="P448" s="5" t="str">
        <f t="shared" si="41"/>
        <v>-</v>
      </c>
      <c r="Q448" s="5">
        <f t="shared" si="42"/>
        <v>10.500999999999999</v>
      </c>
    </row>
    <row r="449" spans="2:17" hidden="1" outlineLevel="1" x14ac:dyDescent="0.25">
      <c r="B449" s="5" t="s">
        <v>359</v>
      </c>
      <c r="C449" s="63">
        <v>67</v>
      </c>
      <c r="D449" s="63">
        <v>0.01</v>
      </c>
      <c r="E449" s="63" t="s">
        <v>586</v>
      </c>
      <c r="F449" s="63">
        <v>10.009</v>
      </c>
      <c r="G449" s="63">
        <v>10.005000000000001</v>
      </c>
      <c r="H449" s="63">
        <v>10.500999999999999</v>
      </c>
      <c r="I449" s="63">
        <v>10.500999999999999</v>
      </c>
      <c r="L449" s="5">
        <f t="shared" si="37"/>
        <v>0.01</v>
      </c>
      <c r="M449" s="5" t="str">
        <f t="shared" si="38"/>
        <v>-</v>
      </c>
      <c r="N449" s="5">
        <f t="shared" si="39"/>
        <v>10.009</v>
      </c>
      <c r="O449" s="5">
        <f t="shared" si="40"/>
        <v>10.005000000000001</v>
      </c>
      <c r="P449" s="5">
        <f t="shared" si="41"/>
        <v>10.500999999999999</v>
      </c>
      <c r="Q449" s="5">
        <f t="shared" si="42"/>
        <v>10.500999999999999</v>
      </c>
    </row>
    <row r="450" spans="2:17" hidden="1" outlineLevel="1" x14ac:dyDescent="0.25">
      <c r="B450" s="5" t="s">
        <v>285</v>
      </c>
      <c r="C450" s="63">
        <v>2995</v>
      </c>
      <c r="D450" s="63">
        <v>0.01</v>
      </c>
      <c r="E450" s="63" t="s">
        <v>586</v>
      </c>
      <c r="F450" s="63" t="s">
        <v>586</v>
      </c>
      <c r="G450" s="63">
        <v>9.0039999999999996</v>
      </c>
      <c r="H450" s="63">
        <v>10.5</v>
      </c>
      <c r="I450" s="63">
        <v>10.5</v>
      </c>
      <c r="L450" s="5">
        <f t="shared" si="37"/>
        <v>0.01</v>
      </c>
      <c r="M450" s="5" t="str">
        <f t="shared" si="38"/>
        <v>-</v>
      </c>
      <c r="N450" s="5" t="str">
        <f t="shared" si="39"/>
        <v>-</v>
      </c>
      <c r="O450" s="5">
        <f t="shared" si="40"/>
        <v>9.0039999999999996</v>
      </c>
      <c r="P450" s="5">
        <f t="shared" si="41"/>
        <v>10.5</v>
      </c>
      <c r="Q450" s="5">
        <f t="shared" si="42"/>
        <v>10.5</v>
      </c>
    </row>
    <row r="451" spans="2:17" hidden="1" outlineLevel="1" x14ac:dyDescent="0.25">
      <c r="B451" s="5" t="s">
        <v>336</v>
      </c>
      <c r="C451" s="63">
        <v>1197</v>
      </c>
      <c r="D451" s="63" t="s">
        <v>586</v>
      </c>
      <c r="E451" s="63">
        <v>5</v>
      </c>
      <c r="F451" s="63">
        <v>7</v>
      </c>
      <c r="G451" s="63">
        <v>8</v>
      </c>
      <c r="H451" s="63">
        <v>10.5</v>
      </c>
      <c r="I451" s="63">
        <v>10.5</v>
      </c>
      <c r="L451" s="5" t="str">
        <f t="shared" si="37"/>
        <v>-</v>
      </c>
      <c r="M451" s="5">
        <f t="shared" si="38"/>
        <v>5</v>
      </c>
      <c r="N451" s="5">
        <f t="shared" si="39"/>
        <v>7</v>
      </c>
      <c r="O451" s="5">
        <f t="shared" si="40"/>
        <v>8</v>
      </c>
      <c r="P451" s="5">
        <f t="shared" si="41"/>
        <v>10.5</v>
      </c>
      <c r="Q451" s="5">
        <f t="shared" si="42"/>
        <v>10.5</v>
      </c>
    </row>
    <row r="452" spans="2:17" hidden="1" outlineLevel="1" x14ac:dyDescent="0.25">
      <c r="B452" s="5" t="s">
        <v>420</v>
      </c>
      <c r="C452" s="63">
        <v>485</v>
      </c>
      <c r="D452" s="63">
        <v>3.19</v>
      </c>
      <c r="E452" s="63">
        <v>8</v>
      </c>
      <c r="F452" s="63">
        <v>9.5</v>
      </c>
      <c r="G452" s="63">
        <v>10</v>
      </c>
      <c r="H452" s="63">
        <v>10.5</v>
      </c>
      <c r="I452" s="63">
        <v>10.5</v>
      </c>
      <c r="L452" s="5">
        <f t="shared" si="37"/>
        <v>3.19</v>
      </c>
      <c r="M452" s="5">
        <f t="shared" si="38"/>
        <v>8</v>
      </c>
      <c r="N452" s="5">
        <f t="shared" si="39"/>
        <v>9.5</v>
      </c>
      <c r="O452" s="5">
        <f t="shared" si="40"/>
        <v>10</v>
      </c>
      <c r="P452" s="5">
        <f t="shared" si="41"/>
        <v>10.5</v>
      </c>
      <c r="Q452" s="5">
        <f t="shared" si="42"/>
        <v>10.5</v>
      </c>
    </row>
    <row r="453" spans="2:17" hidden="1" outlineLevel="1" x14ac:dyDescent="0.25">
      <c r="B453" s="5" t="s">
        <v>772</v>
      </c>
      <c r="C453" s="63">
        <v>575</v>
      </c>
      <c r="D453" s="63" t="s">
        <v>586</v>
      </c>
      <c r="E453" s="63" t="s">
        <v>586</v>
      </c>
      <c r="F453" s="63">
        <v>9.3219999999999992</v>
      </c>
      <c r="G453" s="63">
        <v>10.5</v>
      </c>
      <c r="H453" s="63" t="s">
        <v>586</v>
      </c>
      <c r="I453" s="63">
        <v>10.5</v>
      </c>
      <c r="L453" s="5" t="str">
        <f t="shared" si="37"/>
        <v>-</v>
      </c>
      <c r="M453" s="5" t="str">
        <f t="shared" si="38"/>
        <v>-</v>
      </c>
      <c r="N453" s="5">
        <f t="shared" si="39"/>
        <v>9.3219999999999992</v>
      </c>
      <c r="O453" s="5">
        <f t="shared" si="40"/>
        <v>10.5</v>
      </c>
      <c r="P453" s="5" t="str">
        <f t="shared" si="41"/>
        <v>-</v>
      </c>
      <c r="Q453" s="5">
        <f t="shared" si="42"/>
        <v>10.5</v>
      </c>
    </row>
    <row r="454" spans="2:17" hidden="1" outlineLevel="1" x14ac:dyDescent="0.25">
      <c r="B454" s="5" t="s">
        <v>346</v>
      </c>
      <c r="C454" s="63">
        <v>3136</v>
      </c>
      <c r="D454" s="63">
        <v>0.502</v>
      </c>
      <c r="E454" s="63" t="s">
        <v>586</v>
      </c>
      <c r="F454" s="63">
        <v>9.9</v>
      </c>
      <c r="G454" s="63">
        <v>10.1</v>
      </c>
      <c r="H454" s="63">
        <v>10.442</v>
      </c>
      <c r="I454" s="63">
        <v>10.442</v>
      </c>
      <c r="L454" s="5">
        <f t="shared" si="37"/>
        <v>0.502</v>
      </c>
      <c r="M454" s="5" t="str">
        <f t="shared" si="38"/>
        <v>-</v>
      </c>
      <c r="N454" s="5">
        <f t="shared" si="39"/>
        <v>9.9</v>
      </c>
      <c r="O454" s="5">
        <f t="shared" si="40"/>
        <v>10.1</v>
      </c>
      <c r="P454" s="5">
        <f t="shared" si="41"/>
        <v>10.442</v>
      </c>
      <c r="Q454" s="5">
        <f t="shared" si="42"/>
        <v>10.442</v>
      </c>
    </row>
    <row r="455" spans="2:17" hidden="1" outlineLevel="1" x14ac:dyDescent="0.25">
      <c r="B455" s="5" t="s">
        <v>463</v>
      </c>
      <c r="C455" s="63">
        <v>1291</v>
      </c>
      <c r="D455" s="63">
        <v>0.69799999999999995</v>
      </c>
      <c r="E455" s="63">
        <v>3.0760000000000001</v>
      </c>
      <c r="F455" s="63">
        <v>5.0019999999999998</v>
      </c>
      <c r="G455" s="63">
        <v>8.0229999999999997</v>
      </c>
      <c r="H455" s="63">
        <v>10.396000000000001</v>
      </c>
      <c r="I455" s="63">
        <v>10.396000000000001</v>
      </c>
      <c r="L455" s="5">
        <f t="shared" si="37"/>
        <v>0.69799999999999995</v>
      </c>
      <c r="M455" s="5">
        <f t="shared" si="38"/>
        <v>3.0760000000000001</v>
      </c>
      <c r="N455" s="5">
        <f t="shared" si="39"/>
        <v>5.0019999999999998</v>
      </c>
      <c r="O455" s="5">
        <f t="shared" si="40"/>
        <v>8.0229999999999997</v>
      </c>
      <c r="P455" s="5">
        <f t="shared" si="41"/>
        <v>10.396000000000001</v>
      </c>
      <c r="Q455" s="5">
        <f t="shared" si="42"/>
        <v>10.396000000000001</v>
      </c>
    </row>
    <row r="456" spans="2:17" hidden="1" outlineLevel="1" x14ac:dyDescent="0.25">
      <c r="B456" s="5" t="s">
        <v>390</v>
      </c>
      <c r="C456" s="63">
        <v>965</v>
      </c>
      <c r="D456" s="63">
        <v>2</v>
      </c>
      <c r="E456" s="63">
        <v>6</v>
      </c>
      <c r="F456" s="63">
        <v>8</v>
      </c>
      <c r="G456" s="63">
        <v>10.385</v>
      </c>
      <c r="H456" s="63">
        <v>10.199</v>
      </c>
      <c r="I456" s="63">
        <v>10.385</v>
      </c>
      <c r="L456" s="5">
        <f t="shared" si="37"/>
        <v>2</v>
      </c>
      <c r="M456" s="5">
        <f t="shared" si="38"/>
        <v>6</v>
      </c>
      <c r="N456" s="5">
        <f t="shared" si="39"/>
        <v>8</v>
      </c>
      <c r="O456" s="5">
        <f t="shared" si="40"/>
        <v>10.385</v>
      </c>
      <c r="P456" s="5">
        <f t="shared" si="41"/>
        <v>10.199</v>
      </c>
      <c r="Q456" s="5">
        <f t="shared" si="42"/>
        <v>10.385</v>
      </c>
    </row>
    <row r="457" spans="2:17" hidden="1" outlineLevel="1" x14ac:dyDescent="0.25">
      <c r="B457" s="5" t="s">
        <v>326</v>
      </c>
      <c r="C457" s="63">
        <v>1745</v>
      </c>
      <c r="D457" s="63">
        <v>4</v>
      </c>
      <c r="E457" s="63">
        <v>10</v>
      </c>
      <c r="F457" s="63">
        <v>9.5</v>
      </c>
      <c r="G457" s="63">
        <v>8.5</v>
      </c>
      <c r="H457" s="63">
        <v>10.3</v>
      </c>
      <c r="I457" s="63">
        <v>10.3</v>
      </c>
      <c r="L457" s="5">
        <f t="shared" si="37"/>
        <v>4</v>
      </c>
      <c r="M457" s="5">
        <f t="shared" si="38"/>
        <v>10</v>
      </c>
      <c r="N457" s="5">
        <f t="shared" si="39"/>
        <v>9.5</v>
      </c>
      <c r="O457" s="5">
        <f t="shared" si="40"/>
        <v>8.5</v>
      </c>
      <c r="P457" s="5">
        <f t="shared" si="41"/>
        <v>10.3</v>
      </c>
      <c r="Q457" s="5">
        <f t="shared" si="42"/>
        <v>10.3</v>
      </c>
    </row>
    <row r="458" spans="2:17" hidden="1" outlineLevel="1" x14ac:dyDescent="0.25">
      <c r="B458" s="5" t="s">
        <v>386</v>
      </c>
      <c r="C458" s="63">
        <v>752</v>
      </c>
      <c r="D458" s="63">
        <v>3.0249999999999999</v>
      </c>
      <c r="E458" s="63" t="s">
        <v>586</v>
      </c>
      <c r="F458" s="63">
        <v>9.1999999999999993</v>
      </c>
      <c r="G458" s="63">
        <v>8.3010000000000002</v>
      </c>
      <c r="H458" s="63">
        <v>10.297000000000001</v>
      </c>
      <c r="I458" s="63">
        <v>10.297000000000001</v>
      </c>
      <c r="L458" s="5">
        <f t="shared" si="37"/>
        <v>3.0249999999999999</v>
      </c>
      <c r="M458" s="5" t="str">
        <f t="shared" si="38"/>
        <v>-</v>
      </c>
      <c r="N458" s="5">
        <f t="shared" si="39"/>
        <v>9.1999999999999993</v>
      </c>
      <c r="O458" s="5">
        <f t="shared" si="40"/>
        <v>8.3010000000000002</v>
      </c>
      <c r="P458" s="5">
        <f t="shared" si="41"/>
        <v>10.297000000000001</v>
      </c>
      <c r="Q458" s="5">
        <f t="shared" si="42"/>
        <v>10.297000000000001</v>
      </c>
    </row>
    <row r="459" spans="2:17" hidden="1" outlineLevel="1" x14ac:dyDescent="0.25">
      <c r="B459" s="5" t="s">
        <v>341</v>
      </c>
      <c r="C459" s="63">
        <v>1184</v>
      </c>
      <c r="D459" s="63">
        <v>3.2000000000000001E-2</v>
      </c>
      <c r="E459" s="63">
        <v>5.0060000000000002</v>
      </c>
      <c r="F459" s="63">
        <v>7.5060000000000002</v>
      </c>
      <c r="G459" s="63">
        <v>8.2569999999999997</v>
      </c>
      <c r="H459" s="63">
        <v>10.254</v>
      </c>
      <c r="I459" s="63">
        <v>10.254</v>
      </c>
      <c r="L459" s="5">
        <f t="shared" si="37"/>
        <v>3.2000000000000001E-2</v>
      </c>
      <c r="M459" s="5">
        <f t="shared" si="38"/>
        <v>5.0060000000000002</v>
      </c>
      <c r="N459" s="5">
        <f t="shared" si="39"/>
        <v>7.5060000000000002</v>
      </c>
      <c r="O459" s="5">
        <f t="shared" si="40"/>
        <v>8.2569999999999997</v>
      </c>
      <c r="P459" s="5">
        <f t="shared" si="41"/>
        <v>10.254</v>
      </c>
      <c r="Q459" s="5">
        <f t="shared" si="42"/>
        <v>10.254</v>
      </c>
    </row>
    <row r="460" spans="2:17" hidden="1" outlineLevel="1" x14ac:dyDescent="0.25">
      <c r="B460" s="5" t="s">
        <v>291</v>
      </c>
      <c r="C460" s="63">
        <v>843</v>
      </c>
      <c r="D460" s="63">
        <v>0.5</v>
      </c>
      <c r="E460" s="63">
        <v>8.8000000000000007</v>
      </c>
      <c r="F460" s="63">
        <v>10</v>
      </c>
      <c r="G460" s="63">
        <v>10.25</v>
      </c>
      <c r="H460" s="63">
        <v>8.6</v>
      </c>
      <c r="I460" s="63">
        <v>10.25</v>
      </c>
      <c r="L460" s="5">
        <f t="shared" si="37"/>
        <v>0.5</v>
      </c>
      <c r="M460" s="5">
        <f t="shared" si="38"/>
        <v>8.8000000000000007</v>
      </c>
      <c r="N460" s="5">
        <f t="shared" si="39"/>
        <v>10</v>
      </c>
      <c r="O460" s="5">
        <f t="shared" si="40"/>
        <v>10.25</v>
      </c>
      <c r="P460" s="5">
        <f t="shared" si="41"/>
        <v>8.6</v>
      </c>
      <c r="Q460" s="5">
        <f t="shared" si="42"/>
        <v>10.25</v>
      </c>
    </row>
    <row r="461" spans="2:17" hidden="1" outlineLevel="1" x14ac:dyDescent="0.25">
      <c r="B461" s="5" t="s">
        <v>348</v>
      </c>
      <c r="C461" s="63">
        <v>2721</v>
      </c>
      <c r="D461" s="63">
        <v>0.1</v>
      </c>
      <c r="E461" s="63">
        <v>9.3680000000000003</v>
      </c>
      <c r="F461" s="63">
        <v>9.6929999999999996</v>
      </c>
      <c r="G461" s="63">
        <v>10.220000000000001</v>
      </c>
      <c r="H461" s="63">
        <v>8.9830000000000005</v>
      </c>
      <c r="I461" s="63">
        <v>10.220000000000001</v>
      </c>
      <c r="L461" s="5">
        <f t="shared" ref="L461:L524" si="43">IF(D461=0,"",D461)</f>
        <v>0.1</v>
      </c>
      <c r="M461" s="5">
        <f t="shared" ref="M461:M524" si="44">IF(E461=0,"",E461)</f>
        <v>9.3680000000000003</v>
      </c>
      <c r="N461" s="5">
        <f t="shared" ref="N461:N524" si="45">IF(F461=0,"",F461)</f>
        <v>9.6929999999999996</v>
      </c>
      <c r="O461" s="5">
        <f t="shared" ref="O461:O524" si="46">IF(G461=0,"",G461)</f>
        <v>10.220000000000001</v>
      </c>
      <c r="P461" s="5">
        <f t="shared" ref="P461:P524" si="47">IF(H461=0,"",H461)</f>
        <v>8.9830000000000005</v>
      </c>
      <c r="Q461" s="5">
        <f t="shared" ref="Q461:Q524" si="48">IF(I461=0,"",I461)</f>
        <v>10.220000000000001</v>
      </c>
    </row>
    <row r="462" spans="2:17" hidden="1" outlineLevel="1" x14ac:dyDescent="0.25">
      <c r="B462" s="5" t="s">
        <v>813</v>
      </c>
      <c r="C462" s="63">
        <v>2034</v>
      </c>
      <c r="D462" s="63" t="s">
        <v>586</v>
      </c>
      <c r="E462" s="63" t="s">
        <v>586</v>
      </c>
      <c r="F462" s="63">
        <v>10</v>
      </c>
      <c r="G462" s="63">
        <v>10.199999999999999</v>
      </c>
      <c r="H462" s="63">
        <v>10</v>
      </c>
      <c r="I462" s="63">
        <v>10.199999999999999</v>
      </c>
      <c r="L462" s="5" t="str">
        <f t="shared" si="43"/>
        <v>-</v>
      </c>
      <c r="M462" s="5" t="str">
        <f t="shared" si="44"/>
        <v>-</v>
      </c>
      <c r="N462" s="5">
        <f t="shared" si="45"/>
        <v>10</v>
      </c>
      <c r="O462" s="5">
        <f t="shared" si="46"/>
        <v>10.199999999999999</v>
      </c>
      <c r="P462" s="5">
        <f t="shared" si="47"/>
        <v>10</v>
      </c>
      <c r="Q462" s="5">
        <f t="shared" si="48"/>
        <v>10.199999999999999</v>
      </c>
    </row>
    <row r="463" spans="2:17" hidden="1" outlineLevel="1" x14ac:dyDescent="0.25">
      <c r="B463" s="5" t="s">
        <v>460</v>
      </c>
      <c r="C463" s="63">
        <v>902</v>
      </c>
      <c r="D463" s="63">
        <v>0.01</v>
      </c>
      <c r="E463" s="63">
        <v>8.9039999999999999</v>
      </c>
      <c r="F463" s="63">
        <v>8.5050000000000008</v>
      </c>
      <c r="G463" s="63">
        <v>7.6239999999999997</v>
      </c>
      <c r="H463" s="63">
        <v>10.199999999999999</v>
      </c>
      <c r="I463" s="63">
        <v>10.199999999999999</v>
      </c>
      <c r="L463" s="5">
        <f t="shared" si="43"/>
        <v>0.01</v>
      </c>
      <c r="M463" s="5">
        <f t="shared" si="44"/>
        <v>8.9039999999999999</v>
      </c>
      <c r="N463" s="5">
        <f t="shared" si="45"/>
        <v>8.5050000000000008</v>
      </c>
      <c r="O463" s="5">
        <f t="shared" si="46"/>
        <v>7.6239999999999997</v>
      </c>
      <c r="P463" s="5">
        <f t="shared" si="47"/>
        <v>10.199999999999999</v>
      </c>
      <c r="Q463" s="5">
        <f t="shared" si="48"/>
        <v>10.199999999999999</v>
      </c>
    </row>
    <row r="464" spans="2:17" hidden="1" outlineLevel="1" x14ac:dyDescent="0.25">
      <c r="B464" s="5" t="s">
        <v>409</v>
      </c>
      <c r="C464" s="63">
        <v>2846</v>
      </c>
      <c r="D464" s="63">
        <v>0.01</v>
      </c>
      <c r="E464" s="63">
        <v>9.5139999999999993</v>
      </c>
      <c r="F464" s="63">
        <v>10.185</v>
      </c>
      <c r="G464" s="63" t="s">
        <v>586</v>
      </c>
      <c r="H464" s="63" t="s">
        <v>586</v>
      </c>
      <c r="I464" s="63">
        <v>10.185</v>
      </c>
      <c r="L464" s="5">
        <f t="shared" si="43"/>
        <v>0.01</v>
      </c>
      <c r="M464" s="5">
        <f t="shared" si="44"/>
        <v>9.5139999999999993</v>
      </c>
      <c r="N464" s="5">
        <f t="shared" si="45"/>
        <v>10.185</v>
      </c>
      <c r="O464" s="5" t="str">
        <f t="shared" si="46"/>
        <v>-</v>
      </c>
      <c r="P464" s="5" t="str">
        <f t="shared" si="47"/>
        <v>-</v>
      </c>
      <c r="Q464" s="5">
        <f t="shared" si="48"/>
        <v>10.185</v>
      </c>
    </row>
    <row r="465" spans="2:17" hidden="1" outlineLevel="1" x14ac:dyDescent="0.25">
      <c r="B465" s="5" t="s">
        <v>473</v>
      </c>
      <c r="C465" s="63">
        <v>1158</v>
      </c>
      <c r="D465" s="63">
        <v>6</v>
      </c>
      <c r="E465" s="63" t="s">
        <v>586</v>
      </c>
      <c r="F465" s="63">
        <v>10.164999999999999</v>
      </c>
      <c r="G465" s="63" t="s">
        <v>586</v>
      </c>
      <c r="H465" s="63">
        <v>9.6199999999999992</v>
      </c>
      <c r="I465" s="63">
        <v>10.164999999999999</v>
      </c>
      <c r="L465" s="5">
        <f t="shared" si="43"/>
        <v>6</v>
      </c>
      <c r="M465" s="5" t="str">
        <f t="shared" si="44"/>
        <v>-</v>
      </c>
      <c r="N465" s="5">
        <f t="shared" si="45"/>
        <v>10.164999999999999</v>
      </c>
      <c r="O465" s="5" t="str">
        <f t="shared" si="46"/>
        <v>-</v>
      </c>
      <c r="P465" s="5">
        <f t="shared" si="47"/>
        <v>9.6199999999999992</v>
      </c>
      <c r="Q465" s="5">
        <f t="shared" si="48"/>
        <v>10.164999999999999</v>
      </c>
    </row>
    <row r="466" spans="2:17" hidden="1" outlineLevel="1" x14ac:dyDescent="0.25">
      <c r="B466" s="5" t="s">
        <v>283</v>
      </c>
      <c r="C466" s="63">
        <v>503</v>
      </c>
      <c r="D466" s="63" t="s">
        <v>586</v>
      </c>
      <c r="E466" s="63">
        <v>7.5</v>
      </c>
      <c r="F466" s="63">
        <v>8.4</v>
      </c>
      <c r="G466" s="63">
        <v>9.1999999999999993</v>
      </c>
      <c r="H466" s="63">
        <v>10.1</v>
      </c>
      <c r="I466" s="63">
        <v>10.1</v>
      </c>
      <c r="L466" s="5" t="str">
        <f t="shared" si="43"/>
        <v>-</v>
      </c>
      <c r="M466" s="5">
        <f t="shared" si="44"/>
        <v>7.5</v>
      </c>
      <c r="N466" s="5">
        <f t="shared" si="45"/>
        <v>8.4</v>
      </c>
      <c r="O466" s="5">
        <f t="shared" si="46"/>
        <v>9.1999999999999993</v>
      </c>
      <c r="P466" s="5">
        <f t="shared" si="47"/>
        <v>10.1</v>
      </c>
      <c r="Q466" s="5">
        <f t="shared" si="48"/>
        <v>10.1</v>
      </c>
    </row>
    <row r="467" spans="2:17" hidden="1" outlineLevel="1" x14ac:dyDescent="0.25">
      <c r="B467" s="5" t="s">
        <v>495</v>
      </c>
      <c r="C467" s="63">
        <v>1370</v>
      </c>
      <c r="D467" s="63">
        <v>0.01</v>
      </c>
      <c r="E467" s="63" t="s">
        <v>586</v>
      </c>
      <c r="F467" s="63" t="s">
        <v>586</v>
      </c>
      <c r="G467" s="63" t="s">
        <v>586</v>
      </c>
      <c r="H467" s="63">
        <v>10.045</v>
      </c>
      <c r="I467" s="63">
        <v>10.045</v>
      </c>
      <c r="L467" s="5">
        <f t="shared" si="43"/>
        <v>0.01</v>
      </c>
      <c r="M467" s="5" t="str">
        <f t="shared" si="44"/>
        <v>-</v>
      </c>
      <c r="N467" s="5" t="str">
        <f t="shared" si="45"/>
        <v>-</v>
      </c>
      <c r="O467" s="5" t="str">
        <f t="shared" si="46"/>
        <v>-</v>
      </c>
      <c r="P467" s="5">
        <f t="shared" si="47"/>
        <v>10.045</v>
      </c>
      <c r="Q467" s="5">
        <f t="shared" si="48"/>
        <v>10.045</v>
      </c>
    </row>
    <row r="468" spans="2:17" hidden="1" outlineLevel="1" x14ac:dyDescent="0.25">
      <c r="B468" s="5" t="s">
        <v>61</v>
      </c>
      <c r="C468" s="63">
        <v>1927</v>
      </c>
      <c r="D468" s="63">
        <v>5</v>
      </c>
      <c r="E468" s="63">
        <v>10.009</v>
      </c>
      <c r="F468" s="63">
        <v>7.0679999999999996</v>
      </c>
      <c r="G468" s="63">
        <v>5.1559999999999997</v>
      </c>
      <c r="H468" s="63">
        <v>8.2620000000000005</v>
      </c>
      <c r="I468" s="63">
        <v>10.009</v>
      </c>
      <c r="L468" s="5">
        <f t="shared" si="43"/>
        <v>5</v>
      </c>
      <c r="M468" s="5">
        <f t="shared" si="44"/>
        <v>10.009</v>
      </c>
      <c r="N468" s="5">
        <f t="shared" si="45"/>
        <v>7.0679999999999996</v>
      </c>
      <c r="O468" s="5">
        <f t="shared" si="46"/>
        <v>5.1559999999999997</v>
      </c>
      <c r="P468" s="5">
        <f t="shared" si="47"/>
        <v>8.2620000000000005</v>
      </c>
      <c r="Q468" s="5">
        <f t="shared" si="48"/>
        <v>10.009</v>
      </c>
    </row>
    <row r="469" spans="2:17" hidden="1" outlineLevel="1" x14ac:dyDescent="0.25">
      <c r="B469" s="5" t="s">
        <v>482</v>
      </c>
      <c r="C469" s="63">
        <v>2390</v>
      </c>
      <c r="D469" s="63">
        <v>0.1</v>
      </c>
      <c r="E469" s="63" t="s">
        <v>586</v>
      </c>
      <c r="F469" s="63">
        <v>10.004</v>
      </c>
      <c r="G469" s="63">
        <v>5.6</v>
      </c>
      <c r="H469" s="63" t="s">
        <v>586</v>
      </c>
      <c r="I469" s="63">
        <v>10.004</v>
      </c>
      <c r="L469" s="5">
        <f t="shared" si="43"/>
        <v>0.1</v>
      </c>
      <c r="M469" s="5" t="str">
        <f t="shared" si="44"/>
        <v>-</v>
      </c>
      <c r="N469" s="5">
        <f t="shared" si="45"/>
        <v>10.004</v>
      </c>
      <c r="O469" s="5">
        <f t="shared" si="46"/>
        <v>5.6</v>
      </c>
      <c r="P469" s="5" t="str">
        <f t="shared" si="47"/>
        <v>-</v>
      </c>
      <c r="Q469" s="5">
        <f t="shared" si="48"/>
        <v>10.004</v>
      </c>
    </row>
    <row r="470" spans="2:17" hidden="1" outlineLevel="1" x14ac:dyDescent="0.25">
      <c r="B470" s="5" t="s">
        <v>316</v>
      </c>
      <c r="C470" s="63">
        <v>2254</v>
      </c>
      <c r="D470" s="63" t="s">
        <v>586</v>
      </c>
      <c r="E470" s="63" t="s">
        <v>586</v>
      </c>
      <c r="F470" s="63">
        <v>10.003</v>
      </c>
      <c r="G470" s="63">
        <v>10.000999999999999</v>
      </c>
      <c r="H470" s="63">
        <v>9.5009999999999994</v>
      </c>
      <c r="I470" s="63">
        <v>10.003</v>
      </c>
      <c r="L470" s="5" t="str">
        <f t="shared" si="43"/>
        <v>-</v>
      </c>
      <c r="M470" s="5" t="str">
        <f t="shared" si="44"/>
        <v>-</v>
      </c>
      <c r="N470" s="5">
        <f t="shared" si="45"/>
        <v>10.003</v>
      </c>
      <c r="O470" s="5">
        <f t="shared" si="46"/>
        <v>10.000999999999999</v>
      </c>
      <c r="P470" s="5">
        <f t="shared" si="47"/>
        <v>9.5009999999999994</v>
      </c>
      <c r="Q470" s="5">
        <f t="shared" si="48"/>
        <v>10.003</v>
      </c>
    </row>
    <row r="471" spans="2:17" hidden="1" outlineLevel="1" x14ac:dyDescent="0.25">
      <c r="B471" s="5" t="s">
        <v>814</v>
      </c>
      <c r="C471" s="63">
        <v>2571</v>
      </c>
      <c r="D471" s="63" t="s">
        <v>586</v>
      </c>
      <c r="E471" s="63" t="s">
        <v>586</v>
      </c>
      <c r="F471" s="63" t="s">
        <v>586</v>
      </c>
      <c r="G471" s="63">
        <v>10.002000000000001</v>
      </c>
      <c r="H471" s="63" t="s">
        <v>586</v>
      </c>
      <c r="I471" s="63">
        <v>10.002000000000001</v>
      </c>
      <c r="L471" s="5" t="str">
        <f t="shared" si="43"/>
        <v>-</v>
      </c>
      <c r="M471" s="5" t="str">
        <f t="shared" si="44"/>
        <v>-</v>
      </c>
      <c r="N471" s="5" t="str">
        <f t="shared" si="45"/>
        <v>-</v>
      </c>
      <c r="O471" s="5">
        <f t="shared" si="46"/>
        <v>10.002000000000001</v>
      </c>
      <c r="P471" s="5" t="str">
        <f t="shared" si="47"/>
        <v>-</v>
      </c>
      <c r="Q471" s="5">
        <f t="shared" si="48"/>
        <v>10.002000000000001</v>
      </c>
    </row>
    <row r="472" spans="2:17" hidden="1" outlineLevel="1" x14ac:dyDescent="0.25">
      <c r="B472" s="5" t="s">
        <v>475</v>
      </c>
      <c r="C472" s="63">
        <v>103</v>
      </c>
      <c r="D472" s="63">
        <v>0.5</v>
      </c>
      <c r="E472" s="63" t="s">
        <v>586</v>
      </c>
      <c r="F472" s="63" t="s">
        <v>586</v>
      </c>
      <c r="G472" s="63">
        <v>10.002000000000001</v>
      </c>
      <c r="H472" s="63" t="s">
        <v>586</v>
      </c>
      <c r="I472" s="63">
        <v>10.002000000000001</v>
      </c>
      <c r="L472" s="5">
        <f t="shared" si="43"/>
        <v>0.5</v>
      </c>
      <c r="M472" s="5" t="str">
        <f t="shared" si="44"/>
        <v>-</v>
      </c>
      <c r="N472" s="5" t="str">
        <f t="shared" si="45"/>
        <v>-</v>
      </c>
      <c r="O472" s="5">
        <f t="shared" si="46"/>
        <v>10.002000000000001</v>
      </c>
      <c r="P472" s="5" t="str">
        <f t="shared" si="47"/>
        <v>-</v>
      </c>
      <c r="Q472" s="5">
        <f t="shared" si="48"/>
        <v>10.002000000000001</v>
      </c>
    </row>
    <row r="473" spans="2:17" hidden="1" outlineLevel="1" x14ac:dyDescent="0.25">
      <c r="B473" s="5" t="s">
        <v>776</v>
      </c>
      <c r="C473" s="63">
        <v>2796</v>
      </c>
      <c r="D473" s="63" t="s">
        <v>586</v>
      </c>
      <c r="E473" s="63" t="s">
        <v>586</v>
      </c>
      <c r="F473" s="63" t="s">
        <v>586</v>
      </c>
      <c r="G473" s="63">
        <v>10</v>
      </c>
      <c r="H473" s="63" t="s">
        <v>586</v>
      </c>
      <c r="I473" s="63">
        <v>10</v>
      </c>
      <c r="L473" s="5" t="str">
        <f t="shared" si="43"/>
        <v>-</v>
      </c>
      <c r="M473" s="5" t="str">
        <f t="shared" si="44"/>
        <v>-</v>
      </c>
      <c r="N473" s="5" t="str">
        <f t="shared" si="45"/>
        <v>-</v>
      </c>
      <c r="O473" s="5">
        <f t="shared" si="46"/>
        <v>10</v>
      </c>
      <c r="P473" s="5" t="str">
        <f t="shared" si="47"/>
        <v>-</v>
      </c>
      <c r="Q473" s="5">
        <f t="shared" si="48"/>
        <v>10</v>
      </c>
    </row>
    <row r="474" spans="2:17" hidden="1" outlineLevel="1" x14ac:dyDescent="0.25">
      <c r="B474" s="5" t="s">
        <v>604</v>
      </c>
      <c r="C474" s="63">
        <v>3330</v>
      </c>
      <c r="D474" s="63" t="s">
        <v>586</v>
      </c>
      <c r="E474" s="63">
        <v>10</v>
      </c>
      <c r="F474" s="63">
        <v>10</v>
      </c>
      <c r="G474" s="63" t="s">
        <v>586</v>
      </c>
      <c r="H474" s="63" t="s">
        <v>586</v>
      </c>
      <c r="I474" s="63">
        <v>10</v>
      </c>
      <c r="L474" s="5" t="str">
        <f t="shared" si="43"/>
        <v>-</v>
      </c>
      <c r="M474" s="5">
        <f t="shared" si="44"/>
        <v>10</v>
      </c>
      <c r="N474" s="5">
        <f t="shared" si="45"/>
        <v>10</v>
      </c>
      <c r="O474" s="5" t="str">
        <f t="shared" si="46"/>
        <v>-</v>
      </c>
      <c r="P474" s="5" t="str">
        <f t="shared" si="47"/>
        <v>-</v>
      </c>
      <c r="Q474" s="5">
        <f t="shared" si="48"/>
        <v>10</v>
      </c>
    </row>
    <row r="475" spans="2:17" hidden="1" outlineLevel="1" x14ac:dyDescent="0.25">
      <c r="B475" s="5" t="s">
        <v>273</v>
      </c>
      <c r="C475" s="63">
        <v>2645</v>
      </c>
      <c r="D475" s="63">
        <v>4</v>
      </c>
      <c r="E475" s="63">
        <v>7.25</v>
      </c>
      <c r="F475" s="63">
        <v>9.5</v>
      </c>
      <c r="G475" s="63">
        <v>9.65</v>
      </c>
      <c r="H475" s="63">
        <v>10</v>
      </c>
      <c r="I475" s="63">
        <v>10</v>
      </c>
      <c r="L475" s="5">
        <f t="shared" si="43"/>
        <v>4</v>
      </c>
      <c r="M475" s="5">
        <f t="shared" si="44"/>
        <v>7.25</v>
      </c>
      <c r="N475" s="5">
        <f t="shared" si="45"/>
        <v>9.5</v>
      </c>
      <c r="O475" s="5">
        <f t="shared" si="46"/>
        <v>9.65</v>
      </c>
      <c r="P475" s="5">
        <f t="shared" si="47"/>
        <v>10</v>
      </c>
      <c r="Q475" s="5">
        <f t="shared" si="48"/>
        <v>10</v>
      </c>
    </row>
    <row r="476" spans="2:17" hidden="1" outlineLevel="1" x14ac:dyDescent="0.25">
      <c r="B476" s="5" t="s">
        <v>815</v>
      </c>
      <c r="C476" s="63">
        <v>370</v>
      </c>
      <c r="D476" s="63" t="s">
        <v>586</v>
      </c>
      <c r="E476" s="63" t="s">
        <v>586</v>
      </c>
      <c r="F476" s="63" t="s">
        <v>586</v>
      </c>
      <c r="G476" s="63">
        <v>10</v>
      </c>
      <c r="H476" s="63" t="s">
        <v>586</v>
      </c>
      <c r="I476" s="63">
        <v>10</v>
      </c>
      <c r="L476" s="5" t="str">
        <f t="shared" si="43"/>
        <v>-</v>
      </c>
      <c r="M476" s="5" t="str">
        <f t="shared" si="44"/>
        <v>-</v>
      </c>
      <c r="N476" s="5" t="str">
        <f t="shared" si="45"/>
        <v>-</v>
      </c>
      <c r="O476" s="5">
        <f t="shared" si="46"/>
        <v>10</v>
      </c>
      <c r="P476" s="5" t="str">
        <f t="shared" si="47"/>
        <v>-</v>
      </c>
      <c r="Q476" s="5">
        <f t="shared" si="48"/>
        <v>10</v>
      </c>
    </row>
    <row r="477" spans="2:17" hidden="1" outlineLevel="1" x14ac:dyDescent="0.25">
      <c r="B477" s="5" t="s">
        <v>481</v>
      </c>
      <c r="C477" s="63">
        <v>1352</v>
      </c>
      <c r="D477" s="63">
        <v>0.3</v>
      </c>
      <c r="E477" s="63" t="s">
        <v>586</v>
      </c>
      <c r="F477" s="63">
        <v>3</v>
      </c>
      <c r="G477" s="63">
        <v>9.5630000000000006</v>
      </c>
      <c r="H477" s="63">
        <v>10</v>
      </c>
      <c r="I477" s="63">
        <v>10</v>
      </c>
      <c r="L477" s="5">
        <f t="shared" si="43"/>
        <v>0.3</v>
      </c>
      <c r="M477" s="5" t="str">
        <f t="shared" si="44"/>
        <v>-</v>
      </c>
      <c r="N477" s="5">
        <f t="shared" si="45"/>
        <v>3</v>
      </c>
      <c r="O477" s="5">
        <f t="shared" si="46"/>
        <v>9.5630000000000006</v>
      </c>
      <c r="P477" s="5">
        <f t="shared" si="47"/>
        <v>10</v>
      </c>
      <c r="Q477" s="5">
        <f t="shared" si="48"/>
        <v>10</v>
      </c>
    </row>
    <row r="478" spans="2:17" hidden="1" outlineLevel="1" x14ac:dyDescent="0.25">
      <c r="B478" s="5" t="s">
        <v>280</v>
      </c>
      <c r="C478" s="63">
        <v>2507</v>
      </c>
      <c r="D478" s="63">
        <v>6.5270000000000001</v>
      </c>
      <c r="E478" s="63">
        <v>5</v>
      </c>
      <c r="F478" s="63">
        <v>6</v>
      </c>
      <c r="G478" s="63">
        <v>9.3810000000000002</v>
      </c>
      <c r="H478" s="63">
        <v>10</v>
      </c>
      <c r="I478" s="63">
        <v>10</v>
      </c>
      <c r="L478" s="5">
        <f t="shared" si="43"/>
        <v>6.5270000000000001</v>
      </c>
      <c r="M478" s="5">
        <f t="shared" si="44"/>
        <v>5</v>
      </c>
      <c r="N478" s="5">
        <f t="shared" si="45"/>
        <v>6</v>
      </c>
      <c r="O478" s="5">
        <f t="shared" si="46"/>
        <v>9.3810000000000002</v>
      </c>
      <c r="P478" s="5">
        <f t="shared" si="47"/>
        <v>10</v>
      </c>
      <c r="Q478" s="5">
        <f t="shared" si="48"/>
        <v>10</v>
      </c>
    </row>
    <row r="479" spans="2:17" hidden="1" outlineLevel="1" x14ac:dyDescent="0.25">
      <c r="B479" s="5" t="s">
        <v>216</v>
      </c>
      <c r="C479" s="63">
        <v>1661</v>
      </c>
      <c r="D479" s="63" t="s">
        <v>586</v>
      </c>
      <c r="E479" s="63" t="s">
        <v>586</v>
      </c>
      <c r="F479" s="63" t="s">
        <v>586</v>
      </c>
      <c r="G479" s="63">
        <v>10</v>
      </c>
      <c r="H479" s="63" t="s">
        <v>586</v>
      </c>
      <c r="I479" s="63">
        <v>10</v>
      </c>
      <c r="L479" s="5" t="str">
        <f t="shared" si="43"/>
        <v>-</v>
      </c>
      <c r="M479" s="5" t="str">
        <f t="shared" si="44"/>
        <v>-</v>
      </c>
      <c r="N479" s="5" t="str">
        <f t="shared" si="45"/>
        <v>-</v>
      </c>
      <c r="O479" s="5">
        <f t="shared" si="46"/>
        <v>10</v>
      </c>
      <c r="P479" s="5" t="str">
        <f t="shared" si="47"/>
        <v>-</v>
      </c>
      <c r="Q479" s="5">
        <f t="shared" si="48"/>
        <v>10</v>
      </c>
    </row>
    <row r="480" spans="2:17" hidden="1" outlineLevel="1" x14ac:dyDescent="0.25">
      <c r="B480" s="5" t="s">
        <v>816</v>
      </c>
      <c r="C480" s="63">
        <v>793</v>
      </c>
      <c r="D480" s="63">
        <v>0.01</v>
      </c>
      <c r="E480" s="63" t="s">
        <v>586</v>
      </c>
      <c r="F480" s="63" t="s">
        <v>586</v>
      </c>
      <c r="G480" s="63" t="s">
        <v>586</v>
      </c>
      <c r="H480" s="63">
        <v>10</v>
      </c>
      <c r="I480" s="63">
        <v>10</v>
      </c>
      <c r="L480" s="5">
        <f t="shared" si="43"/>
        <v>0.01</v>
      </c>
      <c r="M480" s="5" t="str">
        <f t="shared" si="44"/>
        <v>-</v>
      </c>
      <c r="N480" s="5" t="str">
        <f t="shared" si="45"/>
        <v>-</v>
      </c>
      <c r="O480" s="5" t="str">
        <f t="shared" si="46"/>
        <v>-</v>
      </c>
      <c r="P480" s="5">
        <f t="shared" si="47"/>
        <v>10</v>
      </c>
      <c r="Q480" s="5">
        <f t="shared" si="48"/>
        <v>10</v>
      </c>
    </row>
    <row r="481" spans="2:17" hidden="1" outlineLevel="1" x14ac:dyDescent="0.25">
      <c r="B481" s="5" t="s">
        <v>284</v>
      </c>
      <c r="C481" s="63">
        <v>2484</v>
      </c>
      <c r="D481" s="63">
        <v>0.1</v>
      </c>
      <c r="E481" s="63" t="s">
        <v>586</v>
      </c>
      <c r="F481" s="63" t="s">
        <v>586</v>
      </c>
      <c r="G481" s="63">
        <v>9.9499999999999993</v>
      </c>
      <c r="H481" s="63">
        <v>9.984</v>
      </c>
      <c r="I481" s="63">
        <v>9.984</v>
      </c>
      <c r="L481" s="5">
        <f t="shared" si="43"/>
        <v>0.1</v>
      </c>
      <c r="M481" s="5" t="str">
        <f t="shared" si="44"/>
        <v>-</v>
      </c>
      <c r="N481" s="5" t="str">
        <f t="shared" si="45"/>
        <v>-</v>
      </c>
      <c r="O481" s="5">
        <f t="shared" si="46"/>
        <v>9.9499999999999993</v>
      </c>
      <c r="P481" s="5">
        <f t="shared" si="47"/>
        <v>9.984</v>
      </c>
      <c r="Q481" s="5">
        <f t="shared" si="48"/>
        <v>9.984</v>
      </c>
    </row>
    <row r="482" spans="2:17" hidden="1" outlineLevel="1" x14ac:dyDescent="0.25">
      <c r="B482" s="5" t="s">
        <v>476</v>
      </c>
      <c r="C482" s="63">
        <v>2611</v>
      </c>
      <c r="D482" s="63" t="s">
        <v>586</v>
      </c>
      <c r="E482" s="63" t="s">
        <v>586</v>
      </c>
      <c r="F482" s="63">
        <v>8.9830000000000005</v>
      </c>
      <c r="G482" s="63">
        <v>9.9749999999999996</v>
      </c>
      <c r="H482" s="63" t="s">
        <v>586</v>
      </c>
      <c r="I482" s="63">
        <v>9.9749999999999996</v>
      </c>
      <c r="L482" s="5" t="str">
        <f t="shared" si="43"/>
        <v>-</v>
      </c>
      <c r="M482" s="5" t="str">
        <f t="shared" si="44"/>
        <v>-</v>
      </c>
      <c r="N482" s="5">
        <f t="shared" si="45"/>
        <v>8.9830000000000005</v>
      </c>
      <c r="O482" s="5">
        <f t="shared" si="46"/>
        <v>9.9749999999999996</v>
      </c>
      <c r="P482" s="5" t="str">
        <f t="shared" si="47"/>
        <v>-</v>
      </c>
      <c r="Q482" s="5">
        <f t="shared" si="48"/>
        <v>9.9749999999999996</v>
      </c>
    </row>
    <row r="483" spans="2:17" hidden="1" outlineLevel="1" x14ac:dyDescent="0.25">
      <c r="B483" s="5" t="s">
        <v>817</v>
      </c>
      <c r="C483" s="63">
        <v>3283</v>
      </c>
      <c r="D483" s="63" t="s">
        <v>586</v>
      </c>
      <c r="E483" s="63" t="s">
        <v>586</v>
      </c>
      <c r="F483" s="63" t="s">
        <v>586</v>
      </c>
      <c r="G483" s="63" t="s">
        <v>586</v>
      </c>
      <c r="H483" s="63">
        <v>9.9730000000000008</v>
      </c>
      <c r="I483" s="63">
        <v>9.9730000000000008</v>
      </c>
      <c r="L483" s="5" t="str">
        <f t="shared" si="43"/>
        <v>-</v>
      </c>
      <c r="M483" s="5" t="str">
        <f t="shared" si="44"/>
        <v>-</v>
      </c>
      <c r="N483" s="5" t="str">
        <f t="shared" si="45"/>
        <v>-</v>
      </c>
      <c r="O483" s="5" t="str">
        <f t="shared" si="46"/>
        <v>-</v>
      </c>
      <c r="P483" s="5">
        <f t="shared" si="47"/>
        <v>9.9730000000000008</v>
      </c>
      <c r="Q483" s="5">
        <f t="shared" si="48"/>
        <v>9.9730000000000008</v>
      </c>
    </row>
    <row r="484" spans="2:17" hidden="1" outlineLevel="1" x14ac:dyDescent="0.25">
      <c r="B484" s="5" t="s">
        <v>773</v>
      </c>
      <c r="C484" s="63">
        <v>1052</v>
      </c>
      <c r="D484" s="63" t="s">
        <v>586</v>
      </c>
      <c r="E484" s="63" t="s">
        <v>586</v>
      </c>
      <c r="F484" s="63" t="s">
        <v>586</v>
      </c>
      <c r="G484" s="63" t="s">
        <v>586</v>
      </c>
      <c r="H484" s="63">
        <v>9.968</v>
      </c>
      <c r="I484" s="63">
        <v>9.968</v>
      </c>
      <c r="L484" s="5" t="str">
        <f t="shared" si="43"/>
        <v>-</v>
      </c>
      <c r="M484" s="5" t="str">
        <f t="shared" si="44"/>
        <v>-</v>
      </c>
      <c r="N484" s="5" t="str">
        <f t="shared" si="45"/>
        <v>-</v>
      </c>
      <c r="O484" s="5" t="str">
        <f t="shared" si="46"/>
        <v>-</v>
      </c>
      <c r="P484" s="5">
        <f t="shared" si="47"/>
        <v>9.968</v>
      </c>
      <c r="Q484" s="5">
        <f t="shared" si="48"/>
        <v>9.968</v>
      </c>
    </row>
    <row r="485" spans="2:17" hidden="1" outlineLevel="1" x14ac:dyDescent="0.25">
      <c r="B485" s="5" t="s">
        <v>451</v>
      </c>
      <c r="C485" s="63">
        <v>1288</v>
      </c>
      <c r="D485" s="63">
        <v>0.1</v>
      </c>
      <c r="E485" s="63">
        <v>4.0049999999999999</v>
      </c>
      <c r="F485" s="63">
        <v>9.9369999999999994</v>
      </c>
      <c r="G485" s="63">
        <v>9.9469999999999992</v>
      </c>
      <c r="H485" s="63">
        <v>6.915</v>
      </c>
      <c r="I485" s="63">
        <v>9.9469999999999992</v>
      </c>
      <c r="L485" s="5">
        <f t="shared" si="43"/>
        <v>0.1</v>
      </c>
      <c r="M485" s="5">
        <f t="shared" si="44"/>
        <v>4.0049999999999999</v>
      </c>
      <c r="N485" s="5">
        <f t="shared" si="45"/>
        <v>9.9369999999999994</v>
      </c>
      <c r="O485" s="5">
        <f t="shared" si="46"/>
        <v>9.9469999999999992</v>
      </c>
      <c r="P485" s="5">
        <f t="shared" si="47"/>
        <v>6.915</v>
      </c>
      <c r="Q485" s="5">
        <f t="shared" si="48"/>
        <v>9.9469999999999992</v>
      </c>
    </row>
    <row r="486" spans="2:17" hidden="1" outlineLevel="1" x14ac:dyDescent="0.25">
      <c r="B486" s="5" t="s">
        <v>403</v>
      </c>
      <c r="C486" s="63">
        <v>1788</v>
      </c>
      <c r="D486" s="63">
        <v>1</v>
      </c>
      <c r="E486" s="63" t="s">
        <v>586</v>
      </c>
      <c r="F486" s="63">
        <v>3.7530000000000001</v>
      </c>
      <c r="G486" s="63">
        <v>9.0009999999999994</v>
      </c>
      <c r="H486" s="63">
        <v>9.8330000000000002</v>
      </c>
      <c r="I486" s="63">
        <v>9.8330000000000002</v>
      </c>
      <c r="L486" s="5">
        <f t="shared" si="43"/>
        <v>1</v>
      </c>
      <c r="M486" s="5" t="str">
        <f t="shared" si="44"/>
        <v>-</v>
      </c>
      <c r="N486" s="5">
        <f t="shared" si="45"/>
        <v>3.7530000000000001</v>
      </c>
      <c r="O486" s="5">
        <f t="shared" si="46"/>
        <v>9.0009999999999994</v>
      </c>
      <c r="P486" s="5">
        <f t="shared" si="47"/>
        <v>9.8330000000000002</v>
      </c>
      <c r="Q486" s="5">
        <f t="shared" si="48"/>
        <v>9.8330000000000002</v>
      </c>
    </row>
    <row r="487" spans="2:17" hidden="1" outlineLevel="1" x14ac:dyDescent="0.25">
      <c r="B487" s="5" t="s">
        <v>485</v>
      </c>
      <c r="C487" s="63">
        <v>990</v>
      </c>
      <c r="D487" s="63">
        <v>1</v>
      </c>
      <c r="E487" s="63" t="s">
        <v>586</v>
      </c>
      <c r="F487" s="63" t="s">
        <v>586</v>
      </c>
      <c r="G487" s="63">
        <v>9.8089999999999993</v>
      </c>
      <c r="H487" s="63">
        <v>8.5990000000000002</v>
      </c>
      <c r="I487" s="63">
        <v>9.8089999999999993</v>
      </c>
      <c r="L487" s="5">
        <f t="shared" si="43"/>
        <v>1</v>
      </c>
      <c r="M487" s="5" t="str">
        <f t="shared" si="44"/>
        <v>-</v>
      </c>
      <c r="N487" s="5" t="str">
        <f t="shared" si="45"/>
        <v>-</v>
      </c>
      <c r="O487" s="5">
        <f t="shared" si="46"/>
        <v>9.8089999999999993</v>
      </c>
      <c r="P487" s="5">
        <f t="shared" si="47"/>
        <v>8.5990000000000002</v>
      </c>
      <c r="Q487" s="5">
        <f t="shared" si="48"/>
        <v>9.8089999999999993</v>
      </c>
    </row>
    <row r="488" spans="2:17" hidden="1" outlineLevel="1" x14ac:dyDescent="0.25">
      <c r="B488" s="5" t="s">
        <v>267</v>
      </c>
      <c r="C488" s="63">
        <v>3288</v>
      </c>
      <c r="D488" s="63" t="s">
        <v>586</v>
      </c>
      <c r="E488" s="63" t="s">
        <v>586</v>
      </c>
      <c r="F488" s="63" t="s">
        <v>586</v>
      </c>
      <c r="G488" s="63">
        <v>9.3840000000000003</v>
      </c>
      <c r="H488" s="63">
        <v>9.8089999999999993</v>
      </c>
      <c r="I488" s="63">
        <v>9.8089999999999993</v>
      </c>
      <c r="L488" s="5" t="str">
        <f t="shared" si="43"/>
        <v>-</v>
      </c>
      <c r="M488" s="5" t="str">
        <f t="shared" si="44"/>
        <v>-</v>
      </c>
      <c r="N488" s="5" t="str">
        <f t="shared" si="45"/>
        <v>-</v>
      </c>
      <c r="O488" s="5">
        <f t="shared" si="46"/>
        <v>9.3840000000000003</v>
      </c>
      <c r="P488" s="5">
        <f t="shared" si="47"/>
        <v>9.8089999999999993</v>
      </c>
      <c r="Q488" s="5">
        <f t="shared" si="48"/>
        <v>9.8089999999999993</v>
      </c>
    </row>
    <row r="489" spans="2:17" hidden="1" outlineLevel="1" x14ac:dyDescent="0.25">
      <c r="B489" s="5" t="s">
        <v>370</v>
      </c>
      <c r="C489" s="63">
        <v>874</v>
      </c>
      <c r="D489" s="63">
        <v>4.077</v>
      </c>
      <c r="E489" s="63" t="s">
        <v>586</v>
      </c>
      <c r="F489" s="63">
        <v>7.1669999999999998</v>
      </c>
      <c r="G489" s="63">
        <v>9.4390000000000001</v>
      </c>
      <c r="H489" s="63">
        <v>9.8059999999999992</v>
      </c>
      <c r="I489" s="63">
        <v>9.8059999999999992</v>
      </c>
      <c r="L489" s="5">
        <f t="shared" si="43"/>
        <v>4.077</v>
      </c>
      <c r="M489" s="5" t="str">
        <f t="shared" si="44"/>
        <v>-</v>
      </c>
      <c r="N489" s="5">
        <f t="shared" si="45"/>
        <v>7.1669999999999998</v>
      </c>
      <c r="O489" s="5">
        <f t="shared" si="46"/>
        <v>9.4390000000000001</v>
      </c>
      <c r="P489" s="5">
        <f t="shared" si="47"/>
        <v>9.8059999999999992</v>
      </c>
      <c r="Q489" s="5">
        <f t="shared" si="48"/>
        <v>9.8059999999999992</v>
      </c>
    </row>
    <row r="490" spans="2:17" hidden="1" outlineLevel="1" x14ac:dyDescent="0.25">
      <c r="B490" s="5" t="s">
        <v>445</v>
      </c>
      <c r="C490" s="63">
        <v>3016</v>
      </c>
      <c r="D490" s="63" t="s">
        <v>586</v>
      </c>
      <c r="E490" s="63">
        <v>8.9499999999999993</v>
      </c>
      <c r="F490" s="63">
        <v>9.15</v>
      </c>
      <c r="G490" s="63">
        <v>9.8000000000000007</v>
      </c>
      <c r="H490" s="63" t="s">
        <v>586</v>
      </c>
      <c r="I490" s="63">
        <v>9.8000000000000007</v>
      </c>
      <c r="L490" s="5" t="str">
        <f t="shared" si="43"/>
        <v>-</v>
      </c>
      <c r="M490" s="5">
        <f t="shared" si="44"/>
        <v>8.9499999999999993</v>
      </c>
      <c r="N490" s="5">
        <f t="shared" si="45"/>
        <v>9.15</v>
      </c>
      <c r="O490" s="5">
        <f t="shared" si="46"/>
        <v>9.8000000000000007</v>
      </c>
      <c r="P490" s="5" t="str">
        <f t="shared" si="47"/>
        <v>-</v>
      </c>
      <c r="Q490" s="5">
        <f t="shared" si="48"/>
        <v>9.8000000000000007</v>
      </c>
    </row>
    <row r="491" spans="2:17" hidden="1" outlineLevel="1" x14ac:dyDescent="0.25">
      <c r="B491" s="5" t="s">
        <v>331</v>
      </c>
      <c r="C491" s="63">
        <v>2883</v>
      </c>
      <c r="D491" s="63" t="s">
        <v>586</v>
      </c>
      <c r="E491" s="63">
        <v>7.008</v>
      </c>
      <c r="F491" s="63">
        <v>6.0049999999999999</v>
      </c>
      <c r="G491" s="63">
        <v>7.641</v>
      </c>
      <c r="H491" s="63">
        <v>9.657</v>
      </c>
      <c r="I491" s="63">
        <v>9.657</v>
      </c>
      <c r="L491" s="5" t="str">
        <f t="shared" si="43"/>
        <v>-</v>
      </c>
      <c r="M491" s="5">
        <f t="shared" si="44"/>
        <v>7.008</v>
      </c>
      <c r="N491" s="5">
        <f t="shared" si="45"/>
        <v>6.0049999999999999</v>
      </c>
      <c r="O491" s="5">
        <f t="shared" si="46"/>
        <v>7.641</v>
      </c>
      <c r="P491" s="5">
        <f t="shared" si="47"/>
        <v>9.657</v>
      </c>
      <c r="Q491" s="5">
        <f t="shared" si="48"/>
        <v>9.657</v>
      </c>
    </row>
    <row r="492" spans="2:17" hidden="1" outlineLevel="1" x14ac:dyDescent="0.25">
      <c r="B492" s="5" t="s">
        <v>412</v>
      </c>
      <c r="C492" s="63">
        <v>2584</v>
      </c>
      <c r="D492" s="63">
        <v>4.0750000000000002</v>
      </c>
      <c r="E492" s="63" t="s">
        <v>586</v>
      </c>
      <c r="F492" s="63" t="s">
        <v>586</v>
      </c>
      <c r="G492" s="63" t="s">
        <v>586</v>
      </c>
      <c r="H492" s="63">
        <v>9.6370000000000005</v>
      </c>
      <c r="I492" s="63">
        <v>9.6370000000000005</v>
      </c>
      <c r="L492" s="5">
        <f t="shared" si="43"/>
        <v>4.0750000000000002</v>
      </c>
      <c r="M492" s="5" t="str">
        <f t="shared" si="44"/>
        <v>-</v>
      </c>
      <c r="N492" s="5" t="str">
        <f t="shared" si="45"/>
        <v>-</v>
      </c>
      <c r="O492" s="5" t="str">
        <f t="shared" si="46"/>
        <v>-</v>
      </c>
      <c r="P492" s="5">
        <f t="shared" si="47"/>
        <v>9.6370000000000005</v>
      </c>
      <c r="Q492" s="5">
        <f t="shared" si="48"/>
        <v>9.6370000000000005</v>
      </c>
    </row>
    <row r="493" spans="2:17" hidden="1" outlineLevel="1" x14ac:dyDescent="0.25">
      <c r="B493" s="5" t="s">
        <v>443</v>
      </c>
      <c r="C493" s="63">
        <v>101</v>
      </c>
      <c r="D493" s="63">
        <v>7.8120000000000003</v>
      </c>
      <c r="E493" s="63">
        <v>9.0109999999999992</v>
      </c>
      <c r="F493" s="63">
        <v>9.609</v>
      </c>
      <c r="G493" s="63">
        <v>8.5009999999999994</v>
      </c>
      <c r="H493" s="63" t="s">
        <v>586</v>
      </c>
      <c r="I493" s="63">
        <v>9.609</v>
      </c>
      <c r="L493" s="5">
        <f t="shared" si="43"/>
        <v>7.8120000000000003</v>
      </c>
      <c r="M493" s="5">
        <f t="shared" si="44"/>
        <v>9.0109999999999992</v>
      </c>
      <c r="N493" s="5">
        <f t="shared" si="45"/>
        <v>9.609</v>
      </c>
      <c r="O493" s="5">
        <f t="shared" si="46"/>
        <v>8.5009999999999994</v>
      </c>
      <c r="P493" s="5" t="str">
        <f t="shared" si="47"/>
        <v>-</v>
      </c>
      <c r="Q493" s="5">
        <f t="shared" si="48"/>
        <v>9.609</v>
      </c>
    </row>
    <row r="494" spans="2:17" hidden="1" outlineLevel="1" x14ac:dyDescent="0.25">
      <c r="B494" s="5" t="s">
        <v>426</v>
      </c>
      <c r="C494" s="63">
        <v>1277</v>
      </c>
      <c r="D494" s="63">
        <v>0.08</v>
      </c>
      <c r="E494" s="63">
        <v>3.5030000000000001</v>
      </c>
      <c r="F494" s="63">
        <v>6.5039999999999996</v>
      </c>
      <c r="G494" s="63">
        <v>8.0039999999999996</v>
      </c>
      <c r="H494" s="63">
        <v>9.5090000000000003</v>
      </c>
      <c r="I494" s="63">
        <v>9.5090000000000003</v>
      </c>
      <c r="L494" s="5">
        <f t="shared" si="43"/>
        <v>0.08</v>
      </c>
      <c r="M494" s="5">
        <f t="shared" si="44"/>
        <v>3.5030000000000001</v>
      </c>
      <c r="N494" s="5">
        <f t="shared" si="45"/>
        <v>6.5039999999999996</v>
      </c>
      <c r="O494" s="5">
        <f t="shared" si="46"/>
        <v>8.0039999999999996</v>
      </c>
      <c r="P494" s="5">
        <f t="shared" si="47"/>
        <v>9.5090000000000003</v>
      </c>
      <c r="Q494" s="5">
        <f t="shared" si="48"/>
        <v>9.5090000000000003</v>
      </c>
    </row>
    <row r="495" spans="2:17" hidden="1" outlineLevel="1" x14ac:dyDescent="0.25">
      <c r="B495" s="5" t="s">
        <v>818</v>
      </c>
      <c r="C495" s="63">
        <v>3247</v>
      </c>
      <c r="D495" s="63" t="s">
        <v>586</v>
      </c>
      <c r="E495" s="63" t="s">
        <v>586</v>
      </c>
      <c r="F495" s="63" t="s">
        <v>586</v>
      </c>
      <c r="G495" s="63">
        <v>8.75</v>
      </c>
      <c r="H495" s="63">
        <v>9.5009999999999994</v>
      </c>
      <c r="I495" s="63">
        <v>9.5009999999999994</v>
      </c>
      <c r="L495" s="5" t="str">
        <f t="shared" si="43"/>
        <v>-</v>
      </c>
      <c r="M495" s="5" t="str">
        <f t="shared" si="44"/>
        <v>-</v>
      </c>
      <c r="N495" s="5" t="str">
        <f t="shared" si="45"/>
        <v>-</v>
      </c>
      <c r="O495" s="5">
        <f t="shared" si="46"/>
        <v>8.75</v>
      </c>
      <c r="P495" s="5">
        <f t="shared" si="47"/>
        <v>9.5009999999999994</v>
      </c>
      <c r="Q495" s="5">
        <f t="shared" si="48"/>
        <v>9.5009999999999994</v>
      </c>
    </row>
    <row r="496" spans="2:17" hidden="1" outlineLevel="1" x14ac:dyDescent="0.25">
      <c r="B496" s="5" t="s">
        <v>413</v>
      </c>
      <c r="C496" s="63">
        <v>604</v>
      </c>
      <c r="D496" s="63" t="s">
        <v>586</v>
      </c>
      <c r="E496" s="63" t="s">
        <v>586</v>
      </c>
      <c r="F496" s="63">
        <v>9.5</v>
      </c>
      <c r="G496" s="63">
        <v>9</v>
      </c>
      <c r="H496" s="63">
        <v>9</v>
      </c>
      <c r="I496" s="63">
        <v>9.5</v>
      </c>
      <c r="L496" s="5" t="str">
        <f t="shared" si="43"/>
        <v>-</v>
      </c>
      <c r="M496" s="5" t="str">
        <f t="shared" si="44"/>
        <v>-</v>
      </c>
      <c r="N496" s="5">
        <f t="shared" si="45"/>
        <v>9.5</v>
      </c>
      <c r="O496" s="5">
        <f t="shared" si="46"/>
        <v>9</v>
      </c>
      <c r="P496" s="5">
        <f t="shared" si="47"/>
        <v>9</v>
      </c>
      <c r="Q496" s="5">
        <f t="shared" si="48"/>
        <v>9.5</v>
      </c>
    </row>
    <row r="497" spans="2:17" hidden="1" outlineLevel="1" x14ac:dyDescent="0.25">
      <c r="B497" s="5" t="s">
        <v>489</v>
      </c>
      <c r="C497" s="63">
        <v>3015</v>
      </c>
      <c r="D497" s="63" t="s">
        <v>586</v>
      </c>
      <c r="E497" s="63" t="s">
        <v>586</v>
      </c>
      <c r="F497" s="63" t="s">
        <v>586</v>
      </c>
      <c r="G497" s="63" t="s">
        <v>586</v>
      </c>
      <c r="H497" s="63">
        <v>9.5</v>
      </c>
      <c r="I497" s="63">
        <v>9.5</v>
      </c>
      <c r="L497" s="5" t="str">
        <f t="shared" si="43"/>
        <v>-</v>
      </c>
      <c r="M497" s="5" t="str">
        <f t="shared" si="44"/>
        <v>-</v>
      </c>
      <c r="N497" s="5" t="str">
        <f t="shared" si="45"/>
        <v>-</v>
      </c>
      <c r="O497" s="5" t="str">
        <f t="shared" si="46"/>
        <v>-</v>
      </c>
      <c r="P497" s="5">
        <f t="shared" si="47"/>
        <v>9.5</v>
      </c>
      <c r="Q497" s="5">
        <f t="shared" si="48"/>
        <v>9.5</v>
      </c>
    </row>
    <row r="498" spans="2:17" hidden="1" outlineLevel="1" x14ac:dyDescent="0.25">
      <c r="B498" s="5" t="s">
        <v>47</v>
      </c>
      <c r="C498" s="63">
        <v>3373</v>
      </c>
      <c r="D498" s="63">
        <v>1</v>
      </c>
      <c r="E498" s="63" t="s">
        <v>586</v>
      </c>
      <c r="F498" s="63" t="s">
        <v>586</v>
      </c>
      <c r="G498" s="63" t="s">
        <v>586</v>
      </c>
      <c r="H498" s="63">
        <v>9.407</v>
      </c>
      <c r="I498" s="63">
        <v>9.407</v>
      </c>
      <c r="L498" s="5">
        <f t="shared" si="43"/>
        <v>1</v>
      </c>
      <c r="M498" s="5" t="str">
        <f t="shared" si="44"/>
        <v>-</v>
      </c>
      <c r="N498" s="5" t="str">
        <f t="shared" si="45"/>
        <v>-</v>
      </c>
      <c r="O498" s="5" t="str">
        <f t="shared" si="46"/>
        <v>-</v>
      </c>
      <c r="P498" s="5">
        <f t="shared" si="47"/>
        <v>9.407</v>
      </c>
      <c r="Q498" s="5">
        <f t="shared" si="48"/>
        <v>9.407</v>
      </c>
    </row>
    <row r="499" spans="2:17" hidden="1" outlineLevel="1" x14ac:dyDescent="0.25">
      <c r="B499" s="5" t="s">
        <v>645</v>
      </c>
      <c r="C499" s="63">
        <v>1949</v>
      </c>
      <c r="D499" s="63">
        <v>0.1</v>
      </c>
      <c r="E499" s="63" t="s">
        <v>586</v>
      </c>
      <c r="F499" s="63" t="s">
        <v>586</v>
      </c>
      <c r="G499" s="63">
        <v>9.3810000000000002</v>
      </c>
      <c r="H499" s="63" t="s">
        <v>586</v>
      </c>
      <c r="I499" s="63">
        <v>9.3810000000000002</v>
      </c>
      <c r="L499" s="5">
        <f t="shared" si="43"/>
        <v>0.1</v>
      </c>
      <c r="M499" s="5" t="str">
        <f t="shared" si="44"/>
        <v>-</v>
      </c>
      <c r="N499" s="5" t="str">
        <f t="shared" si="45"/>
        <v>-</v>
      </c>
      <c r="O499" s="5">
        <f t="shared" si="46"/>
        <v>9.3810000000000002</v>
      </c>
      <c r="P499" s="5" t="str">
        <f t="shared" si="47"/>
        <v>-</v>
      </c>
      <c r="Q499" s="5">
        <f t="shared" si="48"/>
        <v>9.3810000000000002</v>
      </c>
    </row>
    <row r="500" spans="2:17" hidden="1" outlineLevel="1" x14ac:dyDescent="0.25">
      <c r="B500" s="5" t="s">
        <v>448</v>
      </c>
      <c r="C500" s="63">
        <v>2776</v>
      </c>
      <c r="D500" s="63" t="s">
        <v>586</v>
      </c>
      <c r="E500" s="63">
        <v>9.2569999999999997</v>
      </c>
      <c r="F500" s="63">
        <v>9.3309999999999995</v>
      </c>
      <c r="G500" s="63">
        <v>7</v>
      </c>
      <c r="H500" s="63">
        <v>7.5010000000000003</v>
      </c>
      <c r="I500" s="63">
        <v>9.3309999999999995</v>
      </c>
      <c r="L500" s="5" t="str">
        <f t="shared" si="43"/>
        <v>-</v>
      </c>
      <c r="M500" s="5">
        <f t="shared" si="44"/>
        <v>9.2569999999999997</v>
      </c>
      <c r="N500" s="5">
        <f t="shared" si="45"/>
        <v>9.3309999999999995</v>
      </c>
      <c r="O500" s="5">
        <f t="shared" si="46"/>
        <v>7</v>
      </c>
      <c r="P500" s="5">
        <f t="shared" si="47"/>
        <v>7.5010000000000003</v>
      </c>
      <c r="Q500" s="5">
        <f t="shared" si="48"/>
        <v>9.3309999999999995</v>
      </c>
    </row>
    <row r="501" spans="2:17" hidden="1" outlineLevel="1" x14ac:dyDescent="0.25">
      <c r="B501" s="5" t="s">
        <v>147</v>
      </c>
      <c r="C501" s="63">
        <v>588</v>
      </c>
      <c r="D501" s="63">
        <v>0.01</v>
      </c>
      <c r="E501" s="63">
        <v>8.5</v>
      </c>
      <c r="F501" s="63">
        <v>8.6</v>
      </c>
      <c r="G501" s="63">
        <v>9.2360000000000007</v>
      </c>
      <c r="H501" s="63">
        <v>9.26</v>
      </c>
      <c r="I501" s="63">
        <v>9.26</v>
      </c>
      <c r="L501" s="5">
        <f t="shared" si="43"/>
        <v>0.01</v>
      </c>
      <c r="M501" s="5">
        <f t="shared" si="44"/>
        <v>8.5</v>
      </c>
      <c r="N501" s="5">
        <f t="shared" si="45"/>
        <v>8.6</v>
      </c>
      <c r="O501" s="5">
        <f t="shared" si="46"/>
        <v>9.2360000000000007</v>
      </c>
      <c r="P501" s="5">
        <f t="shared" si="47"/>
        <v>9.26</v>
      </c>
      <c r="Q501" s="5">
        <f t="shared" si="48"/>
        <v>9.26</v>
      </c>
    </row>
    <row r="502" spans="2:17" hidden="1" outlineLevel="1" x14ac:dyDescent="0.25">
      <c r="B502" s="5" t="s">
        <v>173</v>
      </c>
      <c r="C502" s="63">
        <v>2568</v>
      </c>
      <c r="D502" s="63">
        <v>0.5</v>
      </c>
      <c r="E502" s="63">
        <v>5</v>
      </c>
      <c r="F502" s="63">
        <v>8.702</v>
      </c>
      <c r="G502" s="63">
        <v>8.5030000000000001</v>
      </c>
      <c r="H502" s="63">
        <v>9.202</v>
      </c>
      <c r="I502" s="63">
        <v>9.202</v>
      </c>
      <c r="L502" s="5">
        <f t="shared" si="43"/>
        <v>0.5</v>
      </c>
      <c r="M502" s="5">
        <f t="shared" si="44"/>
        <v>5</v>
      </c>
      <c r="N502" s="5">
        <f t="shared" si="45"/>
        <v>8.702</v>
      </c>
      <c r="O502" s="5">
        <f t="shared" si="46"/>
        <v>8.5030000000000001</v>
      </c>
      <c r="P502" s="5">
        <f t="shared" si="47"/>
        <v>9.202</v>
      </c>
      <c r="Q502" s="5">
        <f t="shared" si="48"/>
        <v>9.202</v>
      </c>
    </row>
    <row r="503" spans="2:17" hidden="1" outlineLevel="1" x14ac:dyDescent="0.25">
      <c r="B503" s="5" t="s">
        <v>318</v>
      </c>
      <c r="C503" s="63">
        <v>1281</v>
      </c>
      <c r="D503" s="63" t="s">
        <v>586</v>
      </c>
      <c r="E503" s="63">
        <v>2.992</v>
      </c>
      <c r="F503" s="63">
        <v>8.3239999999999998</v>
      </c>
      <c r="G503" s="63">
        <v>9.0730000000000004</v>
      </c>
      <c r="H503" s="63">
        <v>9.0909999999999993</v>
      </c>
      <c r="I503" s="63">
        <v>9.0909999999999993</v>
      </c>
      <c r="L503" s="5" t="str">
        <f t="shared" si="43"/>
        <v>-</v>
      </c>
      <c r="M503" s="5">
        <f t="shared" si="44"/>
        <v>2.992</v>
      </c>
      <c r="N503" s="5">
        <f t="shared" si="45"/>
        <v>8.3239999999999998</v>
      </c>
      <c r="O503" s="5">
        <f t="shared" si="46"/>
        <v>9.0730000000000004</v>
      </c>
      <c r="P503" s="5">
        <f t="shared" si="47"/>
        <v>9.0909999999999993</v>
      </c>
      <c r="Q503" s="5">
        <f t="shared" si="48"/>
        <v>9.0909999999999993</v>
      </c>
    </row>
    <row r="504" spans="2:17" hidden="1" outlineLevel="1" x14ac:dyDescent="0.25">
      <c r="B504" s="5" t="s">
        <v>779</v>
      </c>
      <c r="C504" s="63">
        <v>3293</v>
      </c>
      <c r="D504" s="63" t="s">
        <v>586</v>
      </c>
      <c r="E504" s="63" t="s">
        <v>586</v>
      </c>
      <c r="F504" s="63" t="s">
        <v>586</v>
      </c>
      <c r="G504" s="63" t="s">
        <v>586</v>
      </c>
      <c r="H504" s="63">
        <v>9.0020000000000007</v>
      </c>
      <c r="I504" s="63">
        <v>9.0020000000000007</v>
      </c>
      <c r="L504" s="5" t="str">
        <f t="shared" si="43"/>
        <v>-</v>
      </c>
      <c r="M504" s="5" t="str">
        <f t="shared" si="44"/>
        <v>-</v>
      </c>
      <c r="N504" s="5" t="str">
        <f t="shared" si="45"/>
        <v>-</v>
      </c>
      <c r="O504" s="5" t="str">
        <f t="shared" si="46"/>
        <v>-</v>
      </c>
      <c r="P504" s="5">
        <f t="shared" si="47"/>
        <v>9.0020000000000007</v>
      </c>
      <c r="Q504" s="5">
        <f t="shared" si="48"/>
        <v>9.0020000000000007</v>
      </c>
    </row>
    <row r="505" spans="2:17" hidden="1" outlineLevel="1" x14ac:dyDescent="0.25">
      <c r="B505" s="5" t="s">
        <v>605</v>
      </c>
      <c r="C505" s="63">
        <v>2145</v>
      </c>
      <c r="D505" s="63" t="s">
        <v>586</v>
      </c>
      <c r="E505" s="63">
        <v>5.0010000000000003</v>
      </c>
      <c r="F505" s="63">
        <v>7.5</v>
      </c>
      <c r="G505" s="63">
        <v>9.0009999999999994</v>
      </c>
      <c r="H505" s="63" t="s">
        <v>586</v>
      </c>
      <c r="I505" s="63">
        <v>9.0009999999999994</v>
      </c>
      <c r="L505" s="5" t="str">
        <f t="shared" si="43"/>
        <v>-</v>
      </c>
      <c r="M505" s="5">
        <f t="shared" si="44"/>
        <v>5.0010000000000003</v>
      </c>
      <c r="N505" s="5">
        <f t="shared" si="45"/>
        <v>7.5</v>
      </c>
      <c r="O505" s="5">
        <f t="shared" si="46"/>
        <v>9.0009999999999994</v>
      </c>
      <c r="P505" s="5" t="str">
        <f t="shared" si="47"/>
        <v>-</v>
      </c>
      <c r="Q505" s="5">
        <f t="shared" si="48"/>
        <v>9.0009999999999994</v>
      </c>
    </row>
    <row r="506" spans="2:17" hidden="1" outlineLevel="1" x14ac:dyDescent="0.25">
      <c r="B506" s="5" t="s">
        <v>459</v>
      </c>
      <c r="C506" s="63">
        <v>2495</v>
      </c>
      <c r="D506" s="63" t="s">
        <v>586</v>
      </c>
      <c r="E506" s="63">
        <v>8</v>
      </c>
      <c r="F506" s="63">
        <v>8.25</v>
      </c>
      <c r="G506" s="63">
        <v>9</v>
      </c>
      <c r="H506" s="63" t="s">
        <v>586</v>
      </c>
      <c r="I506" s="63">
        <v>9</v>
      </c>
      <c r="L506" s="5" t="str">
        <f t="shared" si="43"/>
        <v>-</v>
      </c>
      <c r="M506" s="5">
        <f t="shared" si="44"/>
        <v>8</v>
      </c>
      <c r="N506" s="5">
        <f t="shared" si="45"/>
        <v>8.25</v>
      </c>
      <c r="O506" s="5">
        <f t="shared" si="46"/>
        <v>9</v>
      </c>
      <c r="P506" s="5" t="str">
        <f t="shared" si="47"/>
        <v>-</v>
      </c>
      <c r="Q506" s="5">
        <f t="shared" si="48"/>
        <v>9</v>
      </c>
    </row>
    <row r="507" spans="2:17" hidden="1" outlineLevel="1" x14ac:dyDescent="0.25">
      <c r="B507" s="5" t="s">
        <v>490</v>
      </c>
      <c r="C507" s="63">
        <v>2961</v>
      </c>
      <c r="D507" s="63">
        <v>0.1</v>
      </c>
      <c r="E507" s="63">
        <v>5</v>
      </c>
      <c r="F507" s="63" t="s">
        <v>586</v>
      </c>
      <c r="G507" s="63">
        <v>8</v>
      </c>
      <c r="H507" s="63">
        <v>9</v>
      </c>
      <c r="I507" s="63">
        <v>9</v>
      </c>
      <c r="L507" s="5">
        <f t="shared" si="43"/>
        <v>0.1</v>
      </c>
      <c r="M507" s="5">
        <f t="shared" si="44"/>
        <v>5</v>
      </c>
      <c r="N507" s="5" t="str">
        <f t="shared" si="45"/>
        <v>-</v>
      </c>
      <c r="O507" s="5">
        <f t="shared" si="46"/>
        <v>8</v>
      </c>
      <c r="P507" s="5">
        <f t="shared" si="47"/>
        <v>9</v>
      </c>
      <c r="Q507" s="5">
        <f t="shared" si="48"/>
        <v>9</v>
      </c>
    </row>
    <row r="508" spans="2:17" hidden="1" outlineLevel="1" x14ac:dyDescent="0.25">
      <c r="B508" s="5" t="s">
        <v>472</v>
      </c>
      <c r="C508" s="63">
        <v>3515</v>
      </c>
      <c r="D508" s="63" t="s">
        <v>586</v>
      </c>
      <c r="E508" s="63" t="s">
        <v>586</v>
      </c>
      <c r="F508" s="63">
        <v>8.9809999999999999</v>
      </c>
      <c r="G508" s="63" t="s">
        <v>586</v>
      </c>
      <c r="H508" s="63" t="s">
        <v>586</v>
      </c>
      <c r="I508" s="63">
        <v>8.9809999999999999</v>
      </c>
      <c r="L508" s="5" t="str">
        <f t="shared" si="43"/>
        <v>-</v>
      </c>
      <c r="M508" s="5" t="str">
        <f t="shared" si="44"/>
        <v>-</v>
      </c>
      <c r="N508" s="5">
        <f t="shared" si="45"/>
        <v>8.9809999999999999</v>
      </c>
      <c r="O508" s="5" t="str">
        <f t="shared" si="46"/>
        <v>-</v>
      </c>
      <c r="P508" s="5" t="str">
        <f t="shared" si="47"/>
        <v>-</v>
      </c>
      <c r="Q508" s="5">
        <f t="shared" si="48"/>
        <v>8.9809999999999999</v>
      </c>
    </row>
    <row r="509" spans="2:17" hidden="1" outlineLevel="1" x14ac:dyDescent="0.25">
      <c r="B509" s="5" t="s">
        <v>467</v>
      </c>
      <c r="C509" s="63">
        <v>212</v>
      </c>
      <c r="D509" s="63">
        <v>2.5000000000000001E-2</v>
      </c>
      <c r="E509" s="63">
        <v>6</v>
      </c>
      <c r="F509" s="63">
        <v>7.5</v>
      </c>
      <c r="G509" s="63">
        <v>8.8840000000000003</v>
      </c>
      <c r="H509" s="63">
        <v>8.9320000000000004</v>
      </c>
      <c r="I509" s="63">
        <v>8.9320000000000004</v>
      </c>
      <c r="L509" s="5">
        <f t="shared" si="43"/>
        <v>2.5000000000000001E-2</v>
      </c>
      <c r="M509" s="5">
        <f t="shared" si="44"/>
        <v>6</v>
      </c>
      <c r="N509" s="5">
        <f t="shared" si="45"/>
        <v>7.5</v>
      </c>
      <c r="O509" s="5">
        <f t="shared" si="46"/>
        <v>8.8840000000000003</v>
      </c>
      <c r="P509" s="5">
        <f t="shared" si="47"/>
        <v>8.9320000000000004</v>
      </c>
      <c r="Q509" s="5">
        <f t="shared" si="48"/>
        <v>8.9320000000000004</v>
      </c>
    </row>
    <row r="510" spans="2:17" hidden="1" outlineLevel="1" x14ac:dyDescent="0.25">
      <c r="B510" s="5" t="s">
        <v>439</v>
      </c>
      <c r="C510" s="63">
        <v>1242</v>
      </c>
      <c r="D510" s="63">
        <v>4.5839999999999996</v>
      </c>
      <c r="E510" s="63" t="s">
        <v>586</v>
      </c>
      <c r="F510" s="63">
        <v>8.0220000000000002</v>
      </c>
      <c r="G510" s="63">
        <v>7.6210000000000004</v>
      </c>
      <c r="H510" s="63">
        <v>8.827</v>
      </c>
      <c r="I510" s="63">
        <v>8.827</v>
      </c>
      <c r="L510" s="5">
        <f t="shared" si="43"/>
        <v>4.5839999999999996</v>
      </c>
      <c r="M510" s="5" t="str">
        <f t="shared" si="44"/>
        <v>-</v>
      </c>
      <c r="N510" s="5">
        <f t="shared" si="45"/>
        <v>8.0220000000000002</v>
      </c>
      <c r="O510" s="5">
        <f t="shared" si="46"/>
        <v>7.6210000000000004</v>
      </c>
      <c r="P510" s="5">
        <f t="shared" si="47"/>
        <v>8.827</v>
      </c>
      <c r="Q510" s="5">
        <f t="shared" si="48"/>
        <v>8.827</v>
      </c>
    </row>
    <row r="511" spans="2:17" hidden="1" outlineLevel="1" x14ac:dyDescent="0.25">
      <c r="B511" s="5" t="s">
        <v>493</v>
      </c>
      <c r="C511" s="63">
        <v>533</v>
      </c>
      <c r="D511" s="63" t="s">
        <v>586</v>
      </c>
      <c r="E511" s="63" t="s">
        <v>586</v>
      </c>
      <c r="F511" s="63">
        <v>5</v>
      </c>
      <c r="G511" s="63">
        <v>7.8780000000000001</v>
      </c>
      <c r="H511" s="63">
        <v>8.5609999999999999</v>
      </c>
      <c r="I511" s="63">
        <v>8.5609999999999999</v>
      </c>
      <c r="L511" s="5" t="str">
        <f t="shared" si="43"/>
        <v>-</v>
      </c>
      <c r="M511" s="5" t="str">
        <f t="shared" si="44"/>
        <v>-</v>
      </c>
      <c r="N511" s="5">
        <f t="shared" si="45"/>
        <v>5</v>
      </c>
      <c r="O511" s="5">
        <f t="shared" si="46"/>
        <v>7.8780000000000001</v>
      </c>
      <c r="P511" s="5">
        <f t="shared" si="47"/>
        <v>8.5609999999999999</v>
      </c>
      <c r="Q511" s="5">
        <f t="shared" si="48"/>
        <v>8.5609999999999999</v>
      </c>
    </row>
    <row r="512" spans="2:17" hidden="1" outlineLevel="1" x14ac:dyDescent="0.25">
      <c r="B512" s="5" t="s">
        <v>491</v>
      </c>
      <c r="C512" s="63">
        <v>3479</v>
      </c>
      <c r="D512" s="63" t="s">
        <v>586</v>
      </c>
      <c r="E512" s="63">
        <v>4</v>
      </c>
      <c r="F512" s="63">
        <v>8.5</v>
      </c>
      <c r="G512" s="63" t="s">
        <v>586</v>
      </c>
      <c r="H512" s="63" t="s">
        <v>586</v>
      </c>
      <c r="I512" s="63">
        <v>8.5</v>
      </c>
      <c r="L512" s="5" t="str">
        <f t="shared" si="43"/>
        <v>-</v>
      </c>
      <c r="M512" s="5">
        <f t="shared" si="44"/>
        <v>4</v>
      </c>
      <c r="N512" s="5">
        <f t="shared" si="45"/>
        <v>8.5</v>
      </c>
      <c r="O512" s="5" t="str">
        <f t="shared" si="46"/>
        <v>-</v>
      </c>
      <c r="P512" s="5" t="str">
        <f t="shared" si="47"/>
        <v>-</v>
      </c>
      <c r="Q512" s="5">
        <f t="shared" si="48"/>
        <v>8.5</v>
      </c>
    </row>
    <row r="513" spans="2:17" hidden="1" outlineLevel="1" x14ac:dyDescent="0.25">
      <c r="B513" s="5" t="s">
        <v>457</v>
      </c>
      <c r="C513" s="63">
        <v>3181</v>
      </c>
      <c r="D513" s="63">
        <v>0.1</v>
      </c>
      <c r="E513" s="63" t="s">
        <v>586</v>
      </c>
      <c r="F513" s="63" t="s">
        <v>586</v>
      </c>
      <c r="G513" s="63">
        <v>8.5</v>
      </c>
      <c r="H513" s="63" t="s">
        <v>586</v>
      </c>
      <c r="I513" s="63">
        <v>8.5</v>
      </c>
      <c r="L513" s="5">
        <f t="shared" si="43"/>
        <v>0.1</v>
      </c>
      <c r="M513" s="5" t="str">
        <f t="shared" si="44"/>
        <v>-</v>
      </c>
      <c r="N513" s="5" t="str">
        <f t="shared" si="45"/>
        <v>-</v>
      </c>
      <c r="O513" s="5">
        <f t="shared" si="46"/>
        <v>8.5</v>
      </c>
      <c r="P513" s="5" t="str">
        <f t="shared" si="47"/>
        <v>-</v>
      </c>
      <c r="Q513" s="5">
        <f t="shared" si="48"/>
        <v>8.5</v>
      </c>
    </row>
    <row r="514" spans="2:17" hidden="1" outlineLevel="1" x14ac:dyDescent="0.25">
      <c r="B514" s="5" t="s">
        <v>494</v>
      </c>
      <c r="C514" s="63">
        <v>3200</v>
      </c>
      <c r="D514" s="63">
        <v>2</v>
      </c>
      <c r="E514" s="63">
        <v>5.5</v>
      </c>
      <c r="F514" s="63">
        <v>6.5</v>
      </c>
      <c r="G514" s="63">
        <v>8.5</v>
      </c>
      <c r="H514" s="63" t="s">
        <v>586</v>
      </c>
      <c r="I514" s="63">
        <v>8.5</v>
      </c>
      <c r="L514" s="5">
        <f t="shared" si="43"/>
        <v>2</v>
      </c>
      <c r="M514" s="5">
        <f t="shared" si="44"/>
        <v>5.5</v>
      </c>
      <c r="N514" s="5">
        <f t="shared" si="45"/>
        <v>6.5</v>
      </c>
      <c r="O514" s="5">
        <f t="shared" si="46"/>
        <v>8.5</v>
      </c>
      <c r="P514" s="5" t="str">
        <f t="shared" si="47"/>
        <v>-</v>
      </c>
      <c r="Q514" s="5">
        <f t="shared" si="48"/>
        <v>8.5</v>
      </c>
    </row>
    <row r="515" spans="2:17" hidden="1" outlineLevel="1" x14ac:dyDescent="0.25">
      <c r="B515" s="5" t="s">
        <v>53</v>
      </c>
      <c r="C515" s="63">
        <v>3180</v>
      </c>
      <c r="D515" s="63">
        <v>6.1680000000000001</v>
      </c>
      <c r="E515" s="63" t="s">
        <v>586</v>
      </c>
      <c r="F515" s="63">
        <v>5.5780000000000003</v>
      </c>
      <c r="G515" s="63">
        <v>8.2469999999999999</v>
      </c>
      <c r="H515" s="63">
        <v>8.2509999999999994</v>
      </c>
      <c r="I515" s="63">
        <v>8.2509999999999994</v>
      </c>
      <c r="L515" s="5">
        <f t="shared" si="43"/>
        <v>6.1680000000000001</v>
      </c>
      <c r="M515" s="5" t="str">
        <f t="shared" si="44"/>
        <v>-</v>
      </c>
      <c r="N515" s="5">
        <f t="shared" si="45"/>
        <v>5.5780000000000003</v>
      </c>
      <c r="O515" s="5">
        <f t="shared" si="46"/>
        <v>8.2469999999999999</v>
      </c>
      <c r="P515" s="5">
        <f t="shared" si="47"/>
        <v>8.2509999999999994</v>
      </c>
      <c r="Q515" s="5">
        <f t="shared" si="48"/>
        <v>8.2509999999999994</v>
      </c>
    </row>
    <row r="516" spans="2:17" hidden="1" outlineLevel="1" x14ac:dyDescent="0.25">
      <c r="B516" s="5" t="s">
        <v>778</v>
      </c>
      <c r="C516" s="63">
        <v>2758</v>
      </c>
      <c r="D516" s="63" t="s">
        <v>586</v>
      </c>
      <c r="E516" s="63" t="s">
        <v>586</v>
      </c>
      <c r="F516" s="63" t="s">
        <v>586</v>
      </c>
      <c r="G516" s="63">
        <v>8.2010000000000005</v>
      </c>
      <c r="H516" s="63" t="s">
        <v>586</v>
      </c>
      <c r="I516" s="63">
        <v>8.2010000000000005</v>
      </c>
      <c r="L516" s="5" t="str">
        <f t="shared" si="43"/>
        <v>-</v>
      </c>
      <c r="M516" s="5" t="str">
        <f t="shared" si="44"/>
        <v>-</v>
      </c>
      <c r="N516" s="5" t="str">
        <f t="shared" si="45"/>
        <v>-</v>
      </c>
      <c r="O516" s="5">
        <f t="shared" si="46"/>
        <v>8.2010000000000005</v>
      </c>
      <c r="P516" s="5" t="str">
        <f t="shared" si="47"/>
        <v>-</v>
      </c>
      <c r="Q516" s="5">
        <f t="shared" si="48"/>
        <v>8.2010000000000005</v>
      </c>
    </row>
    <row r="517" spans="2:17" hidden="1" outlineLevel="1" x14ac:dyDescent="0.25">
      <c r="B517" s="5" t="s">
        <v>237</v>
      </c>
      <c r="C517" s="63">
        <v>2731</v>
      </c>
      <c r="D517" s="63">
        <v>0.15</v>
      </c>
      <c r="E517" s="63" t="s">
        <v>586</v>
      </c>
      <c r="F517" s="63">
        <v>7.2489999999999997</v>
      </c>
      <c r="G517" s="63">
        <v>7.0010000000000003</v>
      </c>
      <c r="H517" s="63">
        <v>8.0109999999999992</v>
      </c>
      <c r="I517" s="63">
        <v>8.0109999999999992</v>
      </c>
      <c r="L517" s="5">
        <f t="shared" si="43"/>
        <v>0.15</v>
      </c>
      <c r="M517" s="5" t="str">
        <f t="shared" si="44"/>
        <v>-</v>
      </c>
      <c r="N517" s="5">
        <f t="shared" si="45"/>
        <v>7.2489999999999997</v>
      </c>
      <c r="O517" s="5">
        <f t="shared" si="46"/>
        <v>7.0010000000000003</v>
      </c>
      <c r="P517" s="5">
        <f t="shared" si="47"/>
        <v>8.0109999999999992</v>
      </c>
      <c r="Q517" s="5">
        <f t="shared" si="48"/>
        <v>8.0109999999999992</v>
      </c>
    </row>
    <row r="518" spans="2:17" hidden="1" outlineLevel="1" x14ac:dyDescent="0.25">
      <c r="B518" s="5" t="s">
        <v>496</v>
      </c>
      <c r="C518" s="63">
        <v>598</v>
      </c>
      <c r="D518" s="63" t="s">
        <v>586</v>
      </c>
      <c r="E518" s="63">
        <v>8.0079999999999991</v>
      </c>
      <c r="F518" s="63" t="s">
        <v>586</v>
      </c>
      <c r="G518" s="63">
        <v>4.0069999999999997</v>
      </c>
      <c r="H518" s="63" t="s">
        <v>586</v>
      </c>
      <c r="I518" s="63">
        <v>8.0079999999999991</v>
      </c>
      <c r="L518" s="5" t="str">
        <f t="shared" si="43"/>
        <v>-</v>
      </c>
      <c r="M518" s="5">
        <f t="shared" si="44"/>
        <v>8.0079999999999991</v>
      </c>
      <c r="N518" s="5" t="str">
        <f t="shared" si="45"/>
        <v>-</v>
      </c>
      <c r="O518" s="5">
        <f t="shared" si="46"/>
        <v>4.0069999999999997</v>
      </c>
      <c r="P518" s="5" t="str">
        <f t="shared" si="47"/>
        <v>-</v>
      </c>
      <c r="Q518" s="5">
        <f t="shared" si="48"/>
        <v>8.0079999999999991</v>
      </c>
    </row>
    <row r="519" spans="2:17" hidden="1" outlineLevel="1" x14ac:dyDescent="0.25">
      <c r="B519" s="5" t="s">
        <v>608</v>
      </c>
      <c r="C519" s="63">
        <v>3298</v>
      </c>
      <c r="D519" s="63">
        <v>0.1</v>
      </c>
      <c r="E519" s="63" t="s">
        <v>586</v>
      </c>
      <c r="F519" s="63" t="s">
        <v>586</v>
      </c>
      <c r="G519" s="63" t="s">
        <v>586</v>
      </c>
      <c r="H519" s="63">
        <v>8.0020000000000007</v>
      </c>
      <c r="I519" s="63">
        <v>8.0020000000000007</v>
      </c>
      <c r="L519" s="5">
        <f t="shared" si="43"/>
        <v>0.1</v>
      </c>
      <c r="M519" s="5" t="str">
        <f t="shared" si="44"/>
        <v>-</v>
      </c>
      <c r="N519" s="5" t="str">
        <f t="shared" si="45"/>
        <v>-</v>
      </c>
      <c r="O519" s="5" t="str">
        <f t="shared" si="46"/>
        <v>-</v>
      </c>
      <c r="P519" s="5">
        <f t="shared" si="47"/>
        <v>8.0020000000000007</v>
      </c>
      <c r="Q519" s="5">
        <f t="shared" si="48"/>
        <v>8.0020000000000007</v>
      </c>
    </row>
    <row r="520" spans="2:17" hidden="1" outlineLevel="1" x14ac:dyDescent="0.25">
      <c r="B520" s="5" t="s">
        <v>441</v>
      </c>
      <c r="C520" s="63">
        <v>1027</v>
      </c>
      <c r="D520" s="63">
        <v>0.01</v>
      </c>
      <c r="E520" s="63">
        <v>7</v>
      </c>
      <c r="F520" s="63">
        <v>8</v>
      </c>
      <c r="G520" s="63">
        <v>7.55</v>
      </c>
      <c r="H520" s="63" t="s">
        <v>586</v>
      </c>
      <c r="I520" s="63">
        <v>8</v>
      </c>
      <c r="L520" s="5">
        <f t="shared" si="43"/>
        <v>0.01</v>
      </c>
      <c r="M520" s="5">
        <f t="shared" si="44"/>
        <v>7</v>
      </c>
      <c r="N520" s="5">
        <f t="shared" si="45"/>
        <v>8</v>
      </c>
      <c r="O520" s="5">
        <f t="shared" si="46"/>
        <v>7.55</v>
      </c>
      <c r="P520" s="5" t="str">
        <f t="shared" si="47"/>
        <v>-</v>
      </c>
      <c r="Q520" s="5">
        <f t="shared" si="48"/>
        <v>8</v>
      </c>
    </row>
    <row r="521" spans="2:17" hidden="1" outlineLevel="1" x14ac:dyDescent="0.25">
      <c r="B521" s="5" t="s">
        <v>479</v>
      </c>
      <c r="C521" s="63">
        <v>3171</v>
      </c>
      <c r="D521" s="63">
        <v>0.25</v>
      </c>
      <c r="E521" s="63">
        <v>8</v>
      </c>
      <c r="F521" s="63">
        <v>7</v>
      </c>
      <c r="G521" s="63">
        <v>7.7610000000000001</v>
      </c>
      <c r="H521" s="63">
        <v>4.2359999999999998</v>
      </c>
      <c r="I521" s="63">
        <v>8</v>
      </c>
      <c r="L521" s="5">
        <f t="shared" si="43"/>
        <v>0.25</v>
      </c>
      <c r="M521" s="5">
        <f t="shared" si="44"/>
        <v>8</v>
      </c>
      <c r="N521" s="5">
        <f t="shared" si="45"/>
        <v>7</v>
      </c>
      <c r="O521" s="5">
        <f t="shared" si="46"/>
        <v>7.7610000000000001</v>
      </c>
      <c r="P521" s="5">
        <f t="shared" si="47"/>
        <v>4.2359999999999998</v>
      </c>
      <c r="Q521" s="5">
        <f t="shared" si="48"/>
        <v>8</v>
      </c>
    </row>
    <row r="522" spans="2:17" hidden="1" outlineLevel="1" x14ac:dyDescent="0.25">
      <c r="B522" s="5" t="s">
        <v>819</v>
      </c>
      <c r="C522" s="63">
        <v>2905</v>
      </c>
      <c r="D522" s="63" t="s">
        <v>586</v>
      </c>
      <c r="E522" s="63" t="s">
        <v>586</v>
      </c>
      <c r="F522" s="63">
        <v>5</v>
      </c>
      <c r="G522" s="63">
        <v>8</v>
      </c>
      <c r="H522" s="63">
        <v>7</v>
      </c>
      <c r="I522" s="63">
        <v>8</v>
      </c>
      <c r="L522" s="5" t="str">
        <f t="shared" si="43"/>
        <v>-</v>
      </c>
      <c r="M522" s="5" t="str">
        <f t="shared" si="44"/>
        <v>-</v>
      </c>
      <c r="N522" s="5">
        <f t="shared" si="45"/>
        <v>5</v>
      </c>
      <c r="O522" s="5">
        <f t="shared" si="46"/>
        <v>8</v>
      </c>
      <c r="P522" s="5">
        <f t="shared" si="47"/>
        <v>7</v>
      </c>
      <c r="Q522" s="5">
        <f t="shared" si="48"/>
        <v>8</v>
      </c>
    </row>
    <row r="523" spans="2:17" hidden="1" outlineLevel="1" x14ac:dyDescent="0.25">
      <c r="B523" s="5" t="s">
        <v>497</v>
      </c>
      <c r="C523" s="63">
        <v>330</v>
      </c>
      <c r="D523" s="63">
        <v>0.01</v>
      </c>
      <c r="E523" s="63" t="s">
        <v>586</v>
      </c>
      <c r="F523" s="63">
        <v>5</v>
      </c>
      <c r="G523" s="63">
        <v>8</v>
      </c>
      <c r="H523" s="63" t="s">
        <v>586</v>
      </c>
      <c r="I523" s="63">
        <v>8</v>
      </c>
      <c r="L523" s="5">
        <f t="shared" si="43"/>
        <v>0.01</v>
      </c>
      <c r="M523" s="5" t="str">
        <f t="shared" si="44"/>
        <v>-</v>
      </c>
      <c r="N523" s="5">
        <f t="shared" si="45"/>
        <v>5</v>
      </c>
      <c r="O523" s="5">
        <f t="shared" si="46"/>
        <v>8</v>
      </c>
      <c r="P523" s="5" t="str">
        <f t="shared" si="47"/>
        <v>-</v>
      </c>
      <c r="Q523" s="5">
        <f t="shared" si="48"/>
        <v>8</v>
      </c>
    </row>
    <row r="524" spans="2:17" hidden="1" outlineLevel="1" x14ac:dyDescent="0.25">
      <c r="B524" s="5" t="s">
        <v>820</v>
      </c>
      <c r="C524" s="63">
        <v>2494</v>
      </c>
      <c r="D524" s="63" t="s">
        <v>586</v>
      </c>
      <c r="E524" s="63">
        <v>7.984</v>
      </c>
      <c r="F524" s="63" t="s">
        <v>586</v>
      </c>
      <c r="G524" s="63" t="s">
        <v>586</v>
      </c>
      <c r="H524" s="63" t="s">
        <v>586</v>
      </c>
      <c r="I524" s="63">
        <v>7.984</v>
      </c>
      <c r="L524" s="5" t="str">
        <f t="shared" si="43"/>
        <v>-</v>
      </c>
      <c r="M524" s="5">
        <f t="shared" si="44"/>
        <v>7.984</v>
      </c>
      <c r="N524" s="5" t="str">
        <f t="shared" si="45"/>
        <v>-</v>
      </c>
      <c r="O524" s="5" t="str">
        <f t="shared" si="46"/>
        <v>-</v>
      </c>
      <c r="P524" s="5" t="str">
        <f t="shared" si="47"/>
        <v>-</v>
      </c>
      <c r="Q524" s="5">
        <f t="shared" si="48"/>
        <v>7.984</v>
      </c>
    </row>
    <row r="525" spans="2:17" hidden="1" outlineLevel="1" x14ac:dyDescent="0.25">
      <c r="B525" s="5" t="s">
        <v>498</v>
      </c>
      <c r="C525" s="63">
        <v>2914</v>
      </c>
      <c r="D525" s="63" t="s">
        <v>586</v>
      </c>
      <c r="E525" s="63">
        <v>4.5060000000000002</v>
      </c>
      <c r="F525" s="63" t="s">
        <v>586</v>
      </c>
      <c r="G525" s="63" t="s">
        <v>586</v>
      </c>
      <c r="H525" s="63">
        <v>7.82</v>
      </c>
      <c r="I525" s="63">
        <v>7.82</v>
      </c>
      <c r="L525" s="5" t="str">
        <f t="shared" ref="L525:L588" si="49">IF(D525=0,"",D525)</f>
        <v>-</v>
      </c>
      <c r="M525" s="5">
        <f t="shared" ref="M525:M588" si="50">IF(E525=0,"",E525)</f>
        <v>4.5060000000000002</v>
      </c>
      <c r="N525" s="5" t="str">
        <f t="shared" ref="N525:N588" si="51">IF(F525=0,"",F525)</f>
        <v>-</v>
      </c>
      <c r="O525" s="5" t="str">
        <f t="shared" ref="O525:O588" si="52">IF(G525=0,"",G525)</f>
        <v>-</v>
      </c>
      <c r="P525" s="5">
        <f t="shared" ref="P525:P588" si="53">IF(H525=0,"",H525)</f>
        <v>7.82</v>
      </c>
      <c r="Q525" s="5">
        <f t="shared" ref="Q525:Q588" si="54">IF(I525=0,"",I525)</f>
        <v>7.82</v>
      </c>
    </row>
    <row r="526" spans="2:17" hidden="1" outlineLevel="1" x14ac:dyDescent="0.25">
      <c r="B526" s="5" t="s">
        <v>821</v>
      </c>
      <c r="C526" s="63">
        <v>3415</v>
      </c>
      <c r="D526" s="63" t="s">
        <v>586</v>
      </c>
      <c r="E526" s="63">
        <v>7.5049999999999999</v>
      </c>
      <c r="F526" s="63" t="s">
        <v>586</v>
      </c>
      <c r="G526" s="63" t="s">
        <v>586</v>
      </c>
      <c r="H526" s="63" t="s">
        <v>586</v>
      </c>
      <c r="I526" s="63">
        <v>7.5049999999999999</v>
      </c>
      <c r="L526" s="5" t="str">
        <f t="shared" si="49"/>
        <v>-</v>
      </c>
      <c r="M526" s="5">
        <f t="shared" si="50"/>
        <v>7.5049999999999999</v>
      </c>
      <c r="N526" s="5" t="str">
        <f t="shared" si="51"/>
        <v>-</v>
      </c>
      <c r="O526" s="5" t="str">
        <f t="shared" si="52"/>
        <v>-</v>
      </c>
      <c r="P526" s="5" t="str">
        <f t="shared" si="53"/>
        <v>-</v>
      </c>
      <c r="Q526" s="5">
        <f t="shared" si="54"/>
        <v>7.5049999999999999</v>
      </c>
    </row>
    <row r="527" spans="2:17" hidden="1" outlineLevel="1" x14ac:dyDescent="0.25">
      <c r="B527" s="5" t="s">
        <v>822</v>
      </c>
      <c r="C527" s="63">
        <v>2374</v>
      </c>
      <c r="D527" s="63" t="s">
        <v>586</v>
      </c>
      <c r="E527" s="63" t="s">
        <v>586</v>
      </c>
      <c r="F527" s="63" t="s">
        <v>586</v>
      </c>
      <c r="G527" s="63" t="s">
        <v>586</v>
      </c>
      <c r="H527" s="63">
        <v>7.4</v>
      </c>
      <c r="I527" s="63">
        <v>7.4</v>
      </c>
      <c r="L527" s="5" t="str">
        <f t="shared" si="49"/>
        <v>-</v>
      </c>
      <c r="M527" s="5" t="str">
        <f t="shared" si="50"/>
        <v>-</v>
      </c>
      <c r="N527" s="5" t="str">
        <f t="shared" si="51"/>
        <v>-</v>
      </c>
      <c r="O527" s="5" t="str">
        <f t="shared" si="52"/>
        <v>-</v>
      </c>
      <c r="P527" s="5">
        <f t="shared" si="53"/>
        <v>7.4</v>
      </c>
      <c r="Q527" s="5">
        <f t="shared" si="54"/>
        <v>7.4</v>
      </c>
    </row>
    <row r="528" spans="2:17" hidden="1" outlineLevel="1" x14ac:dyDescent="0.25">
      <c r="B528" s="5" t="s">
        <v>500</v>
      </c>
      <c r="C528" s="63">
        <v>2309</v>
      </c>
      <c r="D528" s="63">
        <v>2E-3</v>
      </c>
      <c r="E528" s="63">
        <v>4.25</v>
      </c>
      <c r="F528" s="63">
        <v>6</v>
      </c>
      <c r="G528" s="63">
        <v>7</v>
      </c>
      <c r="H528" s="63" t="s">
        <v>586</v>
      </c>
      <c r="I528" s="63">
        <v>7</v>
      </c>
      <c r="L528" s="5">
        <f t="shared" si="49"/>
        <v>2E-3</v>
      </c>
      <c r="M528" s="5">
        <f t="shared" si="50"/>
        <v>4.25</v>
      </c>
      <c r="N528" s="5">
        <f t="shared" si="51"/>
        <v>6</v>
      </c>
      <c r="O528" s="5">
        <f t="shared" si="52"/>
        <v>7</v>
      </c>
      <c r="P528" s="5" t="str">
        <f t="shared" si="53"/>
        <v>-</v>
      </c>
      <c r="Q528" s="5">
        <f t="shared" si="54"/>
        <v>7</v>
      </c>
    </row>
    <row r="529" spans="2:17" hidden="1" outlineLevel="1" x14ac:dyDescent="0.25">
      <c r="B529" s="5" t="s">
        <v>499</v>
      </c>
      <c r="C529" s="63">
        <v>3177</v>
      </c>
      <c r="D529" s="63" t="s">
        <v>586</v>
      </c>
      <c r="E529" s="63">
        <v>7</v>
      </c>
      <c r="F529" s="63" t="s">
        <v>586</v>
      </c>
      <c r="G529" s="63" t="s">
        <v>586</v>
      </c>
      <c r="H529" s="63" t="s">
        <v>586</v>
      </c>
      <c r="I529" s="63">
        <v>7</v>
      </c>
      <c r="L529" s="5" t="str">
        <f t="shared" si="49"/>
        <v>-</v>
      </c>
      <c r="M529" s="5">
        <f t="shared" si="50"/>
        <v>7</v>
      </c>
      <c r="N529" s="5" t="str">
        <f t="shared" si="51"/>
        <v>-</v>
      </c>
      <c r="O529" s="5" t="str">
        <f t="shared" si="52"/>
        <v>-</v>
      </c>
      <c r="P529" s="5" t="str">
        <f t="shared" si="53"/>
        <v>-</v>
      </c>
      <c r="Q529" s="5">
        <f t="shared" si="54"/>
        <v>7</v>
      </c>
    </row>
    <row r="530" spans="2:17" hidden="1" outlineLevel="1" x14ac:dyDescent="0.25">
      <c r="B530" s="5" t="s">
        <v>480</v>
      </c>
      <c r="C530" s="63">
        <v>1818</v>
      </c>
      <c r="D530" s="63">
        <v>0.1</v>
      </c>
      <c r="E530" s="63" t="s">
        <v>586</v>
      </c>
      <c r="F530" s="63" t="s">
        <v>586</v>
      </c>
      <c r="G530" s="63" t="s">
        <v>586</v>
      </c>
      <c r="H530" s="63">
        <v>6.3170000000000002</v>
      </c>
      <c r="I530" s="63">
        <v>6.3170000000000002</v>
      </c>
      <c r="L530" s="5">
        <f t="shared" si="49"/>
        <v>0.1</v>
      </c>
      <c r="M530" s="5" t="str">
        <f t="shared" si="50"/>
        <v>-</v>
      </c>
      <c r="N530" s="5" t="str">
        <f t="shared" si="51"/>
        <v>-</v>
      </c>
      <c r="O530" s="5" t="str">
        <f t="shared" si="52"/>
        <v>-</v>
      </c>
      <c r="P530" s="5">
        <f t="shared" si="53"/>
        <v>6.3170000000000002</v>
      </c>
      <c r="Q530" s="5">
        <f t="shared" si="54"/>
        <v>6.3170000000000002</v>
      </c>
    </row>
    <row r="531" spans="2:17" hidden="1" outlineLevel="1" x14ac:dyDescent="0.25">
      <c r="B531" s="5" t="s">
        <v>823</v>
      </c>
      <c r="C531" s="63">
        <v>2347</v>
      </c>
      <c r="D531" s="63" t="s">
        <v>586</v>
      </c>
      <c r="E531" s="63" t="s">
        <v>586</v>
      </c>
      <c r="F531" s="63" t="s">
        <v>586</v>
      </c>
      <c r="G531" s="63">
        <v>6.0759999999999996</v>
      </c>
      <c r="H531" s="63" t="s">
        <v>586</v>
      </c>
      <c r="I531" s="63">
        <v>6.0759999999999996</v>
      </c>
      <c r="L531" s="5" t="str">
        <f t="shared" si="49"/>
        <v>-</v>
      </c>
      <c r="M531" s="5" t="str">
        <f t="shared" si="50"/>
        <v>-</v>
      </c>
      <c r="N531" s="5" t="str">
        <f t="shared" si="51"/>
        <v>-</v>
      </c>
      <c r="O531" s="5">
        <f t="shared" si="52"/>
        <v>6.0759999999999996</v>
      </c>
      <c r="P531" s="5" t="str">
        <f t="shared" si="53"/>
        <v>-</v>
      </c>
      <c r="Q531" s="5">
        <f t="shared" si="54"/>
        <v>6.0759999999999996</v>
      </c>
    </row>
    <row r="532" spans="2:17" hidden="1" outlineLevel="1" x14ac:dyDescent="0.25">
      <c r="B532" s="5" t="s">
        <v>631</v>
      </c>
      <c r="C532" s="63">
        <v>3413</v>
      </c>
      <c r="D532" s="63" t="s">
        <v>586</v>
      </c>
      <c r="E532" s="63" t="s">
        <v>586</v>
      </c>
      <c r="F532" s="63">
        <v>6.0039999999999996</v>
      </c>
      <c r="G532" s="63" t="s">
        <v>586</v>
      </c>
      <c r="H532" s="63" t="s">
        <v>586</v>
      </c>
      <c r="I532" s="63">
        <v>6.0039999999999996</v>
      </c>
      <c r="L532" s="5" t="str">
        <f t="shared" si="49"/>
        <v>-</v>
      </c>
      <c r="M532" s="5" t="str">
        <f t="shared" si="50"/>
        <v>-</v>
      </c>
      <c r="N532" s="5">
        <f t="shared" si="51"/>
        <v>6.0039999999999996</v>
      </c>
      <c r="O532" s="5" t="str">
        <f t="shared" si="52"/>
        <v>-</v>
      </c>
      <c r="P532" s="5" t="str">
        <f t="shared" si="53"/>
        <v>-</v>
      </c>
      <c r="Q532" s="5">
        <f t="shared" si="54"/>
        <v>6.0039999999999996</v>
      </c>
    </row>
    <row r="533" spans="2:17" hidden="1" outlineLevel="1" x14ac:dyDescent="0.25">
      <c r="B533" s="5" t="s">
        <v>824</v>
      </c>
      <c r="C533" s="63">
        <v>2672</v>
      </c>
      <c r="D533" s="63" t="s">
        <v>586</v>
      </c>
      <c r="E533" s="63">
        <v>6</v>
      </c>
      <c r="F533" s="63" t="s">
        <v>586</v>
      </c>
      <c r="G533" s="63" t="s">
        <v>586</v>
      </c>
      <c r="H533" s="63" t="s">
        <v>586</v>
      </c>
      <c r="I533" s="63">
        <v>6</v>
      </c>
      <c r="L533" s="5" t="str">
        <f t="shared" si="49"/>
        <v>-</v>
      </c>
      <c r="M533" s="5">
        <f t="shared" si="50"/>
        <v>6</v>
      </c>
      <c r="N533" s="5" t="str">
        <f t="shared" si="51"/>
        <v>-</v>
      </c>
      <c r="O533" s="5" t="str">
        <f t="shared" si="52"/>
        <v>-</v>
      </c>
      <c r="P533" s="5" t="str">
        <f t="shared" si="53"/>
        <v>-</v>
      </c>
      <c r="Q533" s="5">
        <f t="shared" si="54"/>
        <v>6</v>
      </c>
    </row>
    <row r="534" spans="2:17" hidden="1" outlineLevel="1" x14ac:dyDescent="0.25">
      <c r="B534" s="5" t="s">
        <v>825</v>
      </c>
      <c r="C534" s="63">
        <v>3459</v>
      </c>
      <c r="D534" s="63" t="s">
        <v>586</v>
      </c>
      <c r="E534" s="63">
        <v>6</v>
      </c>
      <c r="F534" s="63" t="s">
        <v>586</v>
      </c>
      <c r="G534" s="63" t="s">
        <v>586</v>
      </c>
      <c r="H534" s="63" t="s">
        <v>586</v>
      </c>
      <c r="I534" s="63">
        <v>6</v>
      </c>
      <c r="L534" s="5" t="str">
        <f t="shared" si="49"/>
        <v>-</v>
      </c>
      <c r="M534" s="5">
        <f t="shared" si="50"/>
        <v>6</v>
      </c>
      <c r="N534" s="5" t="str">
        <f t="shared" si="51"/>
        <v>-</v>
      </c>
      <c r="O534" s="5" t="str">
        <f t="shared" si="52"/>
        <v>-</v>
      </c>
      <c r="P534" s="5" t="str">
        <f t="shared" si="53"/>
        <v>-</v>
      </c>
      <c r="Q534" s="5">
        <f t="shared" si="54"/>
        <v>6</v>
      </c>
    </row>
    <row r="535" spans="2:17" hidden="1" outlineLevel="1" x14ac:dyDescent="0.25">
      <c r="B535" s="5" t="s">
        <v>607</v>
      </c>
      <c r="C535" s="63">
        <v>2876</v>
      </c>
      <c r="D535" s="63">
        <v>0.25</v>
      </c>
      <c r="E535" s="63" t="s">
        <v>586</v>
      </c>
      <c r="F535" s="63" t="s">
        <v>586</v>
      </c>
      <c r="G535" s="63">
        <v>5.9569999999999999</v>
      </c>
      <c r="H535" s="63" t="s">
        <v>586</v>
      </c>
      <c r="I535" s="63">
        <v>5.9569999999999999</v>
      </c>
      <c r="L535" s="5">
        <f t="shared" si="49"/>
        <v>0.25</v>
      </c>
      <c r="M535" s="5" t="str">
        <f t="shared" si="50"/>
        <v>-</v>
      </c>
      <c r="N535" s="5" t="str">
        <f t="shared" si="51"/>
        <v>-</v>
      </c>
      <c r="O535" s="5">
        <f t="shared" si="52"/>
        <v>5.9569999999999999</v>
      </c>
      <c r="P535" s="5" t="str">
        <f t="shared" si="53"/>
        <v>-</v>
      </c>
      <c r="Q535" s="5">
        <f t="shared" si="54"/>
        <v>5.9569999999999999</v>
      </c>
    </row>
    <row r="536" spans="2:17" hidden="1" outlineLevel="1" x14ac:dyDescent="0.25">
      <c r="B536" s="5" t="s">
        <v>606</v>
      </c>
      <c r="C536" s="63">
        <v>779</v>
      </c>
      <c r="D536" s="63">
        <v>0.48</v>
      </c>
      <c r="E536" s="63" t="s">
        <v>586</v>
      </c>
      <c r="F536" s="63" t="s">
        <v>586</v>
      </c>
      <c r="G536" s="63" t="s">
        <v>586</v>
      </c>
      <c r="H536" s="63">
        <v>5.6550000000000002</v>
      </c>
      <c r="I536" s="63">
        <v>5.6550000000000002</v>
      </c>
      <c r="L536" s="5">
        <f t="shared" si="49"/>
        <v>0.48</v>
      </c>
      <c r="M536" s="5" t="str">
        <f t="shared" si="50"/>
        <v>-</v>
      </c>
      <c r="N536" s="5" t="str">
        <f t="shared" si="51"/>
        <v>-</v>
      </c>
      <c r="O536" s="5" t="str">
        <f t="shared" si="52"/>
        <v>-</v>
      </c>
      <c r="P536" s="5">
        <f t="shared" si="53"/>
        <v>5.6550000000000002</v>
      </c>
      <c r="Q536" s="5">
        <f t="shared" si="54"/>
        <v>5.6550000000000002</v>
      </c>
    </row>
    <row r="537" spans="2:17" hidden="1" outlineLevel="1" x14ac:dyDescent="0.25">
      <c r="B537" s="5" t="s">
        <v>826</v>
      </c>
      <c r="C537" s="63">
        <v>2</v>
      </c>
      <c r="D537" s="63">
        <v>0.01</v>
      </c>
      <c r="E537" s="63" t="s">
        <v>586</v>
      </c>
      <c r="F537" s="63" t="s">
        <v>586</v>
      </c>
      <c r="G537" s="63">
        <v>5.08</v>
      </c>
      <c r="H537" s="63" t="s">
        <v>586</v>
      </c>
      <c r="I537" s="63">
        <v>5.08</v>
      </c>
      <c r="L537" s="5">
        <f t="shared" si="49"/>
        <v>0.01</v>
      </c>
      <c r="M537" s="5" t="str">
        <f t="shared" si="50"/>
        <v>-</v>
      </c>
      <c r="N537" s="5" t="str">
        <f t="shared" si="51"/>
        <v>-</v>
      </c>
      <c r="O537" s="5">
        <f t="shared" si="52"/>
        <v>5.08</v>
      </c>
      <c r="P537" s="5" t="str">
        <f t="shared" si="53"/>
        <v>-</v>
      </c>
      <c r="Q537" s="5">
        <f t="shared" si="54"/>
        <v>5.08</v>
      </c>
    </row>
    <row r="538" spans="2:17" hidden="1" outlineLevel="1" x14ac:dyDescent="0.25">
      <c r="B538" s="5" t="s">
        <v>827</v>
      </c>
      <c r="C538" s="63">
        <v>3273</v>
      </c>
      <c r="D538" s="63" t="s">
        <v>586</v>
      </c>
      <c r="E538" s="63">
        <v>5.0019999999999998</v>
      </c>
      <c r="F538" s="63" t="s">
        <v>586</v>
      </c>
      <c r="G538" s="63" t="s">
        <v>586</v>
      </c>
      <c r="H538" s="63" t="s">
        <v>586</v>
      </c>
      <c r="I538" s="63">
        <v>5.0019999999999998</v>
      </c>
      <c r="L538" s="5" t="str">
        <f t="shared" si="49"/>
        <v>-</v>
      </c>
      <c r="M538" s="5">
        <f t="shared" si="50"/>
        <v>5.0019999999999998</v>
      </c>
      <c r="N538" s="5" t="str">
        <f t="shared" si="51"/>
        <v>-</v>
      </c>
      <c r="O538" s="5" t="str">
        <f t="shared" si="52"/>
        <v>-</v>
      </c>
      <c r="P538" s="5" t="str">
        <f t="shared" si="53"/>
        <v>-</v>
      </c>
      <c r="Q538" s="5">
        <f t="shared" si="54"/>
        <v>5.0019999999999998</v>
      </c>
    </row>
    <row r="539" spans="2:17" hidden="1" outlineLevel="1" x14ac:dyDescent="0.25">
      <c r="B539" s="5" t="s">
        <v>828</v>
      </c>
      <c r="C539" s="63">
        <v>1948</v>
      </c>
      <c r="D539" s="63">
        <v>1.5</v>
      </c>
      <c r="E539" s="63">
        <v>3.6030000000000002</v>
      </c>
      <c r="F539" s="63" t="s">
        <v>586</v>
      </c>
      <c r="G539" s="63" t="s">
        <v>586</v>
      </c>
      <c r="H539" s="63" t="s">
        <v>586</v>
      </c>
      <c r="I539" s="63">
        <v>3.6030000000000002</v>
      </c>
      <c r="L539" s="5">
        <f t="shared" si="49"/>
        <v>1.5</v>
      </c>
      <c r="M539" s="5">
        <f t="shared" si="50"/>
        <v>3.6030000000000002</v>
      </c>
      <c r="N539" s="5" t="str">
        <f t="shared" si="51"/>
        <v>-</v>
      </c>
      <c r="O539" s="5" t="str">
        <f t="shared" si="52"/>
        <v>-</v>
      </c>
      <c r="P539" s="5" t="str">
        <f t="shared" si="53"/>
        <v>-</v>
      </c>
      <c r="Q539" s="5">
        <f t="shared" si="54"/>
        <v>3.6030000000000002</v>
      </c>
    </row>
    <row r="540" spans="2:17" hidden="1" outlineLevel="1" x14ac:dyDescent="0.25">
      <c r="B540" s="5" t="s">
        <v>829</v>
      </c>
      <c r="C540" s="63">
        <v>3443</v>
      </c>
      <c r="D540" s="63">
        <v>0.1</v>
      </c>
      <c r="E540" s="63">
        <v>3</v>
      </c>
      <c r="F540" s="63">
        <v>3</v>
      </c>
      <c r="G540" s="63">
        <v>3</v>
      </c>
      <c r="H540" s="63" t="s">
        <v>586</v>
      </c>
      <c r="I540" s="63">
        <v>3</v>
      </c>
      <c r="L540" s="5">
        <f t="shared" si="49"/>
        <v>0.1</v>
      </c>
      <c r="M540" s="5">
        <f t="shared" si="50"/>
        <v>3</v>
      </c>
      <c r="N540" s="5">
        <f t="shared" si="51"/>
        <v>3</v>
      </c>
      <c r="O540" s="5">
        <f t="shared" si="52"/>
        <v>3</v>
      </c>
      <c r="P540" s="5" t="str">
        <f t="shared" si="53"/>
        <v>-</v>
      </c>
      <c r="Q540" s="5">
        <f t="shared" si="54"/>
        <v>3</v>
      </c>
    </row>
    <row r="541" spans="2:17" hidden="1" outlineLevel="1" x14ac:dyDescent="0.25">
      <c r="B541" s="5"/>
      <c r="C541" s="63"/>
      <c r="D541" s="63"/>
      <c r="E541" s="63"/>
      <c r="F541" s="63"/>
      <c r="G541" s="63"/>
      <c r="H541" s="63"/>
      <c r="I541" s="63"/>
      <c r="L541" s="5" t="str">
        <f t="shared" si="49"/>
        <v/>
      </c>
      <c r="M541" s="5" t="str">
        <f t="shared" si="50"/>
        <v/>
      </c>
      <c r="N541" s="5" t="str">
        <f t="shared" si="51"/>
        <v/>
      </c>
      <c r="O541" s="5" t="str">
        <f t="shared" si="52"/>
        <v/>
      </c>
      <c r="P541" s="5" t="str">
        <f t="shared" si="53"/>
        <v/>
      </c>
      <c r="Q541" s="5" t="str">
        <f t="shared" si="54"/>
        <v/>
      </c>
    </row>
    <row r="542" spans="2:17" hidden="1" outlineLevel="1" x14ac:dyDescent="0.25">
      <c r="B542" s="5"/>
      <c r="C542" s="63"/>
      <c r="D542" s="63"/>
      <c r="E542" s="63"/>
      <c r="F542" s="63"/>
      <c r="G542" s="63"/>
      <c r="H542" s="63"/>
      <c r="I542" s="63"/>
      <c r="L542" s="5" t="str">
        <f t="shared" si="49"/>
        <v/>
      </c>
      <c r="M542" s="5" t="str">
        <f t="shared" si="50"/>
        <v/>
      </c>
      <c r="N542" s="5" t="str">
        <f t="shared" si="51"/>
        <v/>
      </c>
      <c r="O542" s="5" t="str">
        <f t="shared" si="52"/>
        <v/>
      </c>
      <c r="P542" s="5" t="str">
        <f t="shared" si="53"/>
        <v/>
      </c>
      <c r="Q542" s="5" t="str">
        <f t="shared" si="54"/>
        <v/>
      </c>
    </row>
    <row r="543" spans="2:17" hidden="1" outlineLevel="1" x14ac:dyDescent="0.25">
      <c r="B543" s="5"/>
      <c r="C543" s="63"/>
      <c r="D543" s="63"/>
      <c r="E543" s="63"/>
      <c r="F543" s="63"/>
      <c r="G543" s="63"/>
      <c r="H543" s="63"/>
      <c r="I543" s="63"/>
      <c r="L543" s="5" t="str">
        <f t="shared" si="49"/>
        <v/>
      </c>
      <c r="M543" s="5" t="str">
        <f t="shared" si="50"/>
        <v/>
      </c>
      <c r="N543" s="5" t="str">
        <f t="shared" si="51"/>
        <v/>
      </c>
      <c r="O543" s="5" t="str">
        <f t="shared" si="52"/>
        <v/>
      </c>
      <c r="P543" s="5" t="str">
        <f t="shared" si="53"/>
        <v/>
      </c>
      <c r="Q543" s="5" t="str">
        <f t="shared" si="54"/>
        <v/>
      </c>
    </row>
    <row r="544" spans="2:17" hidden="1" outlineLevel="1" x14ac:dyDescent="0.25">
      <c r="B544" s="5"/>
      <c r="C544" s="63"/>
      <c r="D544" s="63"/>
      <c r="E544" s="63"/>
      <c r="F544" s="63"/>
      <c r="G544" s="63"/>
      <c r="H544" s="63"/>
      <c r="I544" s="63"/>
      <c r="L544" s="5" t="str">
        <f t="shared" si="49"/>
        <v/>
      </c>
      <c r="M544" s="5" t="str">
        <f t="shared" si="50"/>
        <v/>
      </c>
      <c r="N544" s="5" t="str">
        <f t="shared" si="51"/>
        <v/>
      </c>
      <c r="O544" s="5" t="str">
        <f t="shared" si="52"/>
        <v/>
      </c>
      <c r="P544" s="5" t="str">
        <f t="shared" si="53"/>
        <v/>
      </c>
      <c r="Q544" s="5" t="str">
        <f t="shared" si="54"/>
        <v/>
      </c>
    </row>
    <row r="545" spans="2:17" hidden="1" outlineLevel="1" x14ac:dyDescent="0.25">
      <c r="B545" s="5"/>
      <c r="C545" s="63"/>
      <c r="D545" s="63"/>
      <c r="E545" s="63"/>
      <c r="F545" s="63"/>
      <c r="G545" s="63"/>
      <c r="H545" s="63"/>
      <c r="I545" s="63"/>
      <c r="L545" s="5" t="str">
        <f t="shared" si="49"/>
        <v/>
      </c>
      <c r="M545" s="5" t="str">
        <f t="shared" si="50"/>
        <v/>
      </c>
      <c r="N545" s="5" t="str">
        <f t="shared" si="51"/>
        <v/>
      </c>
      <c r="O545" s="5" t="str">
        <f t="shared" si="52"/>
        <v/>
      </c>
      <c r="P545" s="5" t="str">
        <f t="shared" si="53"/>
        <v/>
      </c>
      <c r="Q545" s="5" t="str">
        <f t="shared" si="54"/>
        <v/>
      </c>
    </row>
    <row r="546" spans="2:17" hidden="1" outlineLevel="1" x14ac:dyDescent="0.25">
      <c r="B546" s="5"/>
      <c r="C546" s="63"/>
      <c r="D546" s="63"/>
      <c r="E546" s="63"/>
      <c r="F546" s="63"/>
      <c r="G546" s="63"/>
      <c r="H546" s="63"/>
      <c r="I546" s="63"/>
      <c r="L546" s="5" t="str">
        <f t="shared" si="49"/>
        <v/>
      </c>
      <c r="M546" s="5" t="str">
        <f t="shared" si="50"/>
        <v/>
      </c>
      <c r="N546" s="5" t="str">
        <f t="shared" si="51"/>
        <v/>
      </c>
      <c r="O546" s="5" t="str">
        <f t="shared" si="52"/>
        <v/>
      </c>
      <c r="P546" s="5" t="str">
        <f t="shared" si="53"/>
        <v/>
      </c>
      <c r="Q546" s="5" t="str">
        <f t="shared" si="54"/>
        <v/>
      </c>
    </row>
    <row r="547" spans="2:17" hidden="1" outlineLevel="1" x14ac:dyDescent="0.25">
      <c r="B547" s="5"/>
      <c r="C547" s="63"/>
      <c r="D547" s="63"/>
      <c r="E547" s="63"/>
      <c r="F547" s="63"/>
      <c r="G547" s="63"/>
      <c r="H547" s="63"/>
      <c r="I547" s="63"/>
      <c r="L547" s="5" t="str">
        <f t="shared" si="49"/>
        <v/>
      </c>
      <c r="M547" s="5" t="str">
        <f t="shared" si="50"/>
        <v/>
      </c>
      <c r="N547" s="5" t="str">
        <f t="shared" si="51"/>
        <v/>
      </c>
      <c r="O547" s="5" t="str">
        <f t="shared" si="52"/>
        <v/>
      </c>
      <c r="P547" s="5" t="str">
        <f t="shared" si="53"/>
        <v/>
      </c>
      <c r="Q547" s="5" t="str">
        <f t="shared" si="54"/>
        <v/>
      </c>
    </row>
    <row r="548" spans="2:17" hidden="1" outlineLevel="1" x14ac:dyDescent="0.25">
      <c r="B548" s="5"/>
      <c r="C548" s="63"/>
      <c r="D548" s="63"/>
      <c r="E548" s="63"/>
      <c r="F548" s="63"/>
      <c r="G548" s="63"/>
      <c r="H548" s="63"/>
      <c r="I548" s="63"/>
      <c r="L548" s="5" t="str">
        <f t="shared" si="49"/>
        <v/>
      </c>
      <c r="M548" s="5" t="str">
        <f t="shared" si="50"/>
        <v/>
      </c>
      <c r="N548" s="5" t="str">
        <f t="shared" si="51"/>
        <v/>
      </c>
      <c r="O548" s="5" t="str">
        <f t="shared" si="52"/>
        <v/>
      </c>
      <c r="P548" s="5" t="str">
        <f t="shared" si="53"/>
        <v/>
      </c>
      <c r="Q548" s="5" t="str">
        <f t="shared" si="54"/>
        <v/>
      </c>
    </row>
    <row r="549" spans="2:17" hidden="1" outlineLevel="1" x14ac:dyDescent="0.25">
      <c r="B549" s="5"/>
      <c r="C549" s="63"/>
      <c r="D549" s="63"/>
      <c r="E549" s="63"/>
      <c r="F549" s="63"/>
      <c r="G549" s="63"/>
      <c r="H549" s="63"/>
      <c r="I549" s="63"/>
      <c r="L549" s="5" t="str">
        <f t="shared" si="49"/>
        <v/>
      </c>
      <c r="M549" s="5" t="str">
        <f t="shared" si="50"/>
        <v/>
      </c>
      <c r="N549" s="5" t="str">
        <f t="shared" si="51"/>
        <v/>
      </c>
      <c r="O549" s="5" t="str">
        <f t="shared" si="52"/>
        <v/>
      </c>
      <c r="P549" s="5" t="str">
        <f t="shared" si="53"/>
        <v/>
      </c>
      <c r="Q549" s="5" t="str">
        <f t="shared" si="54"/>
        <v/>
      </c>
    </row>
    <row r="550" spans="2:17" hidden="1" outlineLevel="1" x14ac:dyDescent="0.25">
      <c r="B550" s="5"/>
      <c r="C550" s="63"/>
      <c r="D550" s="63"/>
      <c r="E550" s="63"/>
      <c r="F550" s="63"/>
      <c r="G550" s="63"/>
      <c r="H550" s="63"/>
      <c r="I550" s="63"/>
      <c r="L550" s="5" t="str">
        <f t="shared" si="49"/>
        <v/>
      </c>
      <c r="M550" s="5" t="str">
        <f t="shared" si="50"/>
        <v/>
      </c>
      <c r="N550" s="5" t="str">
        <f t="shared" si="51"/>
        <v/>
      </c>
      <c r="O550" s="5" t="str">
        <f t="shared" si="52"/>
        <v/>
      </c>
      <c r="P550" s="5" t="str">
        <f t="shared" si="53"/>
        <v/>
      </c>
      <c r="Q550" s="5" t="str">
        <f t="shared" si="54"/>
        <v/>
      </c>
    </row>
    <row r="551" spans="2:17" hidden="1" outlineLevel="1" x14ac:dyDescent="0.25">
      <c r="B551" s="5"/>
      <c r="C551" s="63"/>
      <c r="D551" s="63"/>
      <c r="E551" s="63"/>
      <c r="F551" s="63"/>
      <c r="G551" s="63"/>
      <c r="H551" s="63"/>
      <c r="I551" s="63"/>
      <c r="L551" s="5" t="str">
        <f t="shared" si="49"/>
        <v/>
      </c>
      <c r="M551" s="5" t="str">
        <f t="shared" si="50"/>
        <v/>
      </c>
      <c r="N551" s="5" t="str">
        <f t="shared" si="51"/>
        <v/>
      </c>
      <c r="O551" s="5" t="str">
        <f t="shared" si="52"/>
        <v/>
      </c>
      <c r="P551" s="5" t="str">
        <f t="shared" si="53"/>
        <v/>
      </c>
      <c r="Q551" s="5" t="str">
        <f t="shared" si="54"/>
        <v/>
      </c>
    </row>
    <row r="552" spans="2:17" hidden="1" outlineLevel="1" x14ac:dyDescent="0.25">
      <c r="B552" s="5"/>
      <c r="C552" s="63"/>
      <c r="D552" s="63"/>
      <c r="E552" s="63"/>
      <c r="F552" s="63"/>
      <c r="G552" s="63"/>
      <c r="H552" s="63"/>
      <c r="I552" s="63"/>
      <c r="L552" s="5" t="str">
        <f t="shared" si="49"/>
        <v/>
      </c>
      <c r="M552" s="5" t="str">
        <f t="shared" si="50"/>
        <v/>
      </c>
      <c r="N552" s="5" t="str">
        <f t="shared" si="51"/>
        <v/>
      </c>
      <c r="O552" s="5" t="str">
        <f t="shared" si="52"/>
        <v/>
      </c>
      <c r="P552" s="5" t="str">
        <f t="shared" si="53"/>
        <v/>
      </c>
      <c r="Q552" s="5" t="str">
        <f t="shared" si="54"/>
        <v/>
      </c>
    </row>
    <row r="553" spans="2:17" hidden="1" outlineLevel="1" x14ac:dyDescent="0.25">
      <c r="B553" s="5"/>
      <c r="C553" s="63"/>
      <c r="D553" s="63"/>
      <c r="E553" s="63"/>
      <c r="F553" s="63"/>
      <c r="G553" s="63"/>
      <c r="H553" s="63"/>
      <c r="I553" s="63"/>
      <c r="L553" s="5" t="str">
        <f t="shared" si="49"/>
        <v/>
      </c>
      <c r="M553" s="5" t="str">
        <f t="shared" si="50"/>
        <v/>
      </c>
      <c r="N553" s="5" t="str">
        <f t="shared" si="51"/>
        <v/>
      </c>
      <c r="O553" s="5" t="str">
        <f t="shared" si="52"/>
        <v/>
      </c>
      <c r="P553" s="5" t="str">
        <f t="shared" si="53"/>
        <v/>
      </c>
      <c r="Q553" s="5" t="str">
        <f t="shared" si="54"/>
        <v/>
      </c>
    </row>
    <row r="554" spans="2:17" hidden="1" outlineLevel="1" x14ac:dyDescent="0.25">
      <c r="B554" s="5"/>
      <c r="C554" s="63"/>
      <c r="D554" s="63"/>
      <c r="E554" s="63"/>
      <c r="F554" s="63"/>
      <c r="G554" s="63"/>
      <c r="H554" s="63"/>
      <c r="I554" s="63"/>
      <c r="L554" s="5" t="str">
        <f t="shared" si="49"/>
        <v/>
      </c>
      <c r="M554" s="5" t="str">
        <f t="shared" si="50"/>
        <v/>
      </c>
      <c r="N554" s="5" t="str">
        <f t="shared" si="51"/>
        <v/>
      </c>
      <c r="O554" s="5" t="str">
        <f t="shared" si="52"/>
        <v/>
      </c>
      <c r="P554" s="5" t="str">
        <f t="shared" si="53"/>
        <v/>
      </c>
      <c r="Q554" s="5" t="str">
        <f t="shared" si="54"/>
        <v/>
      </c>
    </row>
    <row r="555" spans="2:17" hidden="1" outlineLevel="1" x14ac:dyDescent="0.25">
      <c r="B555" s="5"/>
      <c r="C555" s="63"/>
      <c r="D555" s="63"/>
      <c r="E555" s="63"/>
      <c r="F555" s="63"/>
      <c r="G555" s="63"/>
      <c r="H555" s="63"/>
      <c r="I555" s="63"/>
      <c r="L555" s="5" t="str">
        <f t="shared" si="49"/>
        <v/>
      </c>
      <c r="M555" s="5" t="str">
        <f t="shared" si="50"/>
        <v/>
      </c>
      <c r="N555" s="5" t="str">
        <f t="shared" si="51"/>
        <v/>
      </c>
      <c r="O555" s="5" t="str">
        <f t="shared" si="52"/>
        <v/>
      </c>
      <c r="P555" s="5" t="str">
        <f t="shared" si="53"/>
        <v/>
      </c>
      <c r="Q555" s="5" t="str">
        <f t="shared" si="54"/>
        <v/>
      </c>
    </row>
    <row r="556" spans="2:17" hidden="1" outlineLevel="1" x14ac:dyDescent="0.25">
      <c r="B556" s="5"/>
      <c r="C556" s="63"/>
      <c r="D556" s="63"/>
      <c r="E556" s="63"/>
      <c r="F556" s="63"/>
      <c r="G556" s="63"/>
      <c r="H556" s="63"/>
      <c r="I556" s="63"/>
      <c r="L556" s="5" t="str">
        <f t="shared" si="49"/>
        <v/>
      </c>
      <c r="M556" s="5" t="str">
        <f t="shared" si="50"/>
        <v/>
      </c>
      <c r="N556" s="5" t="str">
        <f t="shared" si="51"/>
        <v/>
      </c>
      <c r="O556" s="5" t="str">
        <f t="shared" si="52"/>
        <v/>
      </c>
      <c r="P556" s="5" t="str">
        <f t="shared" si="53"/>
        <v/>
      </c>
      <c r="Q556" s="5" t="str">
        <f t="shared" si="54"/>
        <v/>
      </c>
    </row>
    <row r="557" spans="2:17" hidden="1" outlineLevel="1" x14ac:dyDescent="0.25">
      <c r="B557" s="5"/>
      <c r="C557" s="63"/>
      <c r="D557" s="63"/>
      <c r="E557" s="63"/>
      <c r="F557" s="63"/>
      <c r="G557" s="63"/>
      <c r="H557" s="63"/>
      <c r="I557" s="63"/>
      <c r="L557" s="5" t="str">
        <f t="shared" si="49"/>
        <v/>
      </c>
      <c r="M557" s="5" t="str">
        <f t="shared" si="50"/>
        <v/>
      </c>
      <c r="N557" s="5" t="str">
        <f t="shared" si="51"/>
        <v/>
      </c>
      <c r="O557" s="5" t="str">
        <f t="shared" si="52"/>
        <v/>
      </c>
      <c r="P557" s="5" t="str">
        <f t="shared" si="53"/>
        <v/>
      </c>
      <c r="Q557" s="5" t="str">
        <f t="shared" si="54"/>
        <v/>
      </c>
    </row>
    <row r="558" spans="2:17" hidden="1" outlineLevel="1" x14ac:dyDescent="0.25">
      <c r="B558" s="5"/>
      <c r="C558" s="63"/>
      <c r="D558" s="63"/>
      <c r="E558" s="63"/>
      <c r="F558" s="63"/>
      <c r="G558" s="63"/>
      <c r="H558" s="63"/>
      <c r="I558" s="63"/>
      <c r="L558" s="5" t="str">
        <f t="shared" si="49"/>
        <v/>
      </c>
      <c r="M558" s="5" t="str">
        <f t="shared" si="50"/>
        <v/>
      </c>
      <c r="N558" s="5" t="str">
        <f t="shared" si="51"/>
        <v/>
      </c>
      <c r="O558" s="5" t="str">
        <f t="shared" si="52"/>
        <v/>
      </c>
      <c r="P558" s="5" t="str">
        <f t="shared" si="53"/>
        <v/>
      </c>
      <c r="Q558" s="5" t="str">
        <f t="shared" si="54"/>
        <v/>
      </c>
    </row>
    <row r="559" spans="2:17" hidden="1" outlineLevel="1" x14ac:dyDescent="0.25">
      <c r="B559" s="5"/>
      <c r="C559" s="63"/>
      <c r="D559" s="63"/>
      <c r="E559" s="63"/>
      <c r="F559" s="63"/>
      <c r="G559" s="63"/>
      <c r="H559" s="63"/>
      <c r="I559" s="63"/>
      <c r="L559" s="5" t="str">
        <f t="shared" si="49"/>
        <v/>
      </c>
      <c r="M559" s="5" t="str">
        <f t="shared" si="50"/>
        <v/>
      </c>
      <c r="N559" s="5" t="str">
        <f t="shared" si="51"/>
        <v/>
      </c>
      <c r="O559" s="5" t="str">
        <f t="shared" si="52"/>
        <v/>
      </c>
      <c r="P559" s="5" t="str">
        <f t="shared" si="53"/>
        <v/>
      </c>
      <c r="Q559" s="5" t="str">
        <f t="shared" si="54"/>
        <v/>
      </c>
    </row>
    <row r="560" spans="2:17" hidden="1" outlineLevel="1" x14ac:dyDescent="0.25">
      <c r="B560" s="5"/>
      <c r="C560" s="63"/>
      <c r="D560" s="63"/>
      <c r="E560" s="63"/>
      <c r="F560" s="63"/>
      <c r="G560" s="63"/>
      <c r="H560" s="63"/>
      <c r="I560" s="63"/>
      <c r="L560" s="5" t="str">
        <f t="shared" si="49"/>
        <v/>
      </c>
      <c r="M560" s="5" t="str">
        <f t="shared" si="50"/>
        <v/>
      </c>
      <c r="N560" s="5" t="str">
        <f t="shared" si="51"/>
        <v/>
      </c>
      <c r="O560" s="5" t="str">
        <f t="shared" si="52"/>
        <v/>
      </c>
      <c r="P560" s="5" t="str">
        <f t="shared" si="53"/>
        <v/>
      </c>
      <c r="Q560" s="5" t="str">
        <f t="shared" si="54"/>
        <v/>
      </c>
    </row>
    <row r="561" spans="2:17" hidden="1" outlineLevel="1" x14ac:dyDescent="0.25">
      <c r="B561" s="5"/>
      <c r="C561" s="63"/>
      <c r="D561" s="63"/>
      <c r="E561" s="63"/>
      <c r="F561" s="63"/>
      <c r="G561" s="63"/>
      <c r="H561" s="63"/>
      <c r="I561" s="63"/>
      <c r="L561" s="5" t="str">
        <f t="shared" si="49"/>
        <v/>
      </c>
      <c r="M561" s="5" t="str">
        <f t="shared" si="50"/>
        <v/>
      </c>
      <c r="N561" s="5" t="str">
        <f t="shared" si="51"/>
        <v/>
      </c>
      <c r="O561" s="5" t="str">
        <f t="shared" si="52"/>
        <v/>
      </c>
      <c r="P561" s="5" t="str">
        <f t="shared" si="53"/>
        <v/>
      </c>
      <c r="Q561" s="5" t="str">
        <f t="shared" si="54"/>
        <v/>
      </c>
    </row>
    <row r="562" spans="2:17" hidden="1" outlineLevel="1" x14ac:dyDescent="0.25">
      <c r="B562" s="5"/>
      <c r="C562" s="63"/>
      <c r="D562" s="63"/>
      <c r="E562" s="63"/>
      <c r="F562" s="63"/>
      <c r="G562" s="63"/>
      <c r="H562" s="63"/>
      <c r="I562" s="63"/>
      <c r="L562" s="5" t="str">
        <f t="shared" si="49"/>
        <v/>
      </c>
      <c r="M562" s="5" t="str">
        <f t="shared" si="50"/>
        <v/>
      </c>
      <c r="N562" s="5" t="str">
        <f t="shared" si="51"/>
        <v/>
      </c>
      <c r="O562" s="5" t="str">
        <f t="shared" si="52"/>
        <v/>
      </c>
      <c r="P562" s="5" t="str">
        <f t="shared" si="53"/>
        <v/>
      </c>
      <c r="Q562" s="5" t="str">
        <f t="shared" si="54"/>
        <v/>
      </c>
    </row>
    <row r="563" spans="2:17" hidden="1" outlineLevel="1" x14ac:dyDescent="0.25">
      <c r="B563" s="5"/>
      <c r="C563" s="63"/>
      <c r="D563" s="63"/>
      <c r="E563" s="63"/>
      <c r="F563" s="63"/>
      <c r="G563" s="63"/>
      <c r="H563" s="63"/>
      <c r="I563" s="63"/>
      <c r="L563" s="5" t="str">
        <f t="shared" si="49"/>
        <v/>
      </c>
      <c r="M563" s="5" t="str">
        <f t="shared" si="50"/>
        <v/>
      </c>
      <c r="N563" s="5" t="str">
        <f t="shared" si="51"/>
        <v/>
      </c>
      <c r="O563" s="5" t="str">
        <f t="shared" si="52"/>
        <v/>
      </c>
      <c r="P563" s="5" t="str">
        <f t="shared" si="53"/>
        <v/>
      </c>
      <c r="Q563" s="5" t="str">
        <f t="shared" si="54"/>
        <v/>
      </c>
    </row>
    <row r="564" spans="2:17" hidden="1" outlineLevel="1" x14ac:dyDescent="0.25">
      <c r="B564" s="5"/>
      <c r="C564" s="63"/>
      <c r="D564" s="63"/>
      <c r="E564" s="63"/>
      <c r="F564" s="63"/>
      <c r="G564" s="63"/>
      <c r="H564" s="63"/>
      <c r="I564" s="63"/>
      <c r="L564" s="5" t="str">
        <f t="shared" si="49"/>
        <v/>
      </c>
      <c r="M564" s="5" t="str">
        <f t="shared" si="50"/>
        <v/>
      </c>
      <c r="N564" s="5" t="str">
        <f t="shared" si="51"/>
        <v/>
      </c>
      <c r="O564" s="5" t="str">
        <f t="shared" si="52"/>
        <v/>
      </c>
      <c r="P564" s="5" t="str">
        <f t="shared" si="53"/>
        <v/>
      </c>
      <c r="Q564" s="5" t="str">
        <f t="shared" si="54"/>
        <v/>
      </c>
    </row>
    <row r="565" spans="2:17" hidden="1" outlineLevel="1" x14ac:dyDescent="0.25">
      <c r="B565" s="5"/>
      <c r="C565" s="63"/>
      <c r="D565" s="63"/>
      <c r="E565" s="63"/>
      <c r="F565" s="63"/>
      <c r="G565" s="63"/>
      <c r="H565" s="63"/>
      <c r="I565" s="63"/>
      <c r="L565" s="5" t="str">
        <f t="shared" si="49"/>
        <v/>
      </c>
      <c r="M565" s="5" t="str">
        <f t="shared" si="50"/>
        <v/>
      </c>
      <c r="N565" s="5" t="str">
        <f t="shared" si="51"/>
        <v/>
      </c>
      <c r="O565" s="5" t="str">
        <f t="shared" si="52"/>
        <v/>
      </c>
      <c r="P565" s="5" t="str">
        <f t="shared" si="53"/>
        <v/>
      </c>
      <c r="Q565" s="5" t="str">
        <f t="shared" si="54"/>
        <v/>
      </c>
    </row>
    <row r="566" spans="2:17" hidden="1" outlineLevel="1" x14ac:dyDescent="0.25">
      <c r="B566" s="5"/>
      <c r="C566" s="63"/>
      <c r="D566" s="63"/>
      <c r="E566" s="63"/>
      <c r="F566" s="63"/>
      <c r="G566" s="63"/>
      <c r="H566" s="63"/>
      <c r="I566" s="63"/>
      <c r="L566" s="5" t="str">
        <f t="shared" si="49"/>
        <v/>
      </c>
      <c r="M566" s="5" t="str">
        <f t="shared" si="50"/>
        <v/>
      </c>
      <c r="N566" s="5" t="str">
        <f t="shared" si="51"/>
        <v/>
      </c>
      <c r="O566" s="5" t="str">
        <f t="shared" si="52"/>
        <v/>
      </c>
      <c r="P566" s="5" t="str">
        <f t="shared" si="53"/>
        <v/>
      </c>
      <c r="Q566" s="5" t="str">
        <f t="shared" si="54"/>
        <v/>
      </c>
    </row>
    <row r="567" spans="2:17" hidden="1" outlineLevel="1" x14ac:dyDescent="0.25">
      <c r="B567" s="5"/>
      <c r="C567" s="63"/>
      <c r="D567" s="63"/>
      <c r="E567" s="63"/>
      <c r="F567" s="63"/>
      <c r="G567" s="63"/>
      <c r="H567" s="63"/>
      <c r="I567" s="63"/>
      <c r="L567" s="5" t="str">
        <f t="shared" si="49"/>
        <v/>
      </c>
      <c r="M567" s="5" t="str">
        <f t="shared" si="50"/>
        <v/>
      </c>
      <c r="N567" s="5" t="str">
        <f t="shared" si="51"/>
        <v/>
      </c>
      <c r="O567" s="5" t="str">
        <f t="shared" si="52"/>
        <v/>
      </c>
      <c r="P567" s="5" t="str">
        <f t="shared" si="53"/>
        <v/>
      </c>
      <c r="Q567" s="5" t="str">
        <f t="shared" si="54"/>
        <v/>
      </c>
    </row>
    <row r="568" spans="2:17" hidden="1" outlineLevel="1" x14ac:dyDescent="0.25">
      <c r="B568" s="5"/>
      <c r="C568" s="63"/>
      <c r="D568" s="63"/>
      <c r="E568" s="63"/>
      <c r="F568" s="63"/>
      <c r="G568" s="63"/>
      <c r="H568" s="63"/>
      <c r="I568" s="63"/>
      <c r="L568" s="5" t="str">
        <f t="shared" si="49"/>
        <v/>
      </c>
      <c r="M568" s="5" t="str">
        <f t="shared" si="50"/>
        <v/>
      </c>
      <c r="N568" s="5" t="str">
        <f t="shared" si="51"/>
        <v/>
      </c>
      <c r="O568" s="5" t="str">
        <f t="shared" si="52"/>
        <v/>
      </c>
      <c r="P568" s="5" t="str">
        <f t="shared" si="53"/>
        <v/>
      </c>
      <c r="Q568" s="5" t="str">
        <f t="shared" si="54"/>
        <v/>
      </c>
    </row>
    <row r="569" spans="2:17" hidden="1" outlineLevel="1" x14ac:dyDescent="0.25">
      <c r="B569" s="5"/>
      <c r="C569" s="63"/>
      <c r="D569" s="63"/>
      <c r="E569" s="63"/>
      <c r="F569" s="63"/>
      <c r="G569" s="63"/>
      <c r="H569" s="63"/>
      <c r="I569" s="63"/>
      <c r="L569" s="5" t="str">
        <f t="shared" si="49"/>
        <v/>
      </c>
      <c r="M569" s="5" t="str">
        <f t="shared" si="50"/>
        <v/>
      </c>
      <c r="N569" s="5" t="str">
        <f t="shared" si="51"/>
        <v/>
      </c>
      <c r="O569" s="5" t="str">
        <f t="shared" si="52"/>
        <v/>
      </c>
      <c r="P569" s="5" t="str">
        <f t="shared" si="53"/>
        <v/>
      </c>
      <c r="Q569" s="5" t="str">
        <f t="shared" si="54"/>
        <v/>
      </c>
    </row>
    <row r="570" spans="2:17" hidden="1" outlineLevel="1" x14ac:dyDescent="0.25">
      <c r="B570" s="5"/>
      <c r="C570" s="63"/>
      <c r="D570" s="63"/>
      <c r="E570" s="63"/>
      <c r="F570" s="63"/>
      <c r="G570" s="63"/>
      <c r="H570" s="63"/>
      <c r="I570" s="63"/>
      <c r="L570" s="5" t="str">
        <f t="shared" si="49"/>
        <v/>
      </c>
      <c r="M570" s="5" t="str">
        <f t="shared" si="50"/>
        <v/>
      </c>
      <c r="N570" s="5" t="str">
        <f t="shared" si="51"/>
        <v/>
      </c>
      <c r="O570" s="5" t="str">
        <f t="shared" si="52"/>
        <v/>
      </c>
      <c r="P570" s="5" t="str">
        <f t="shared" si="53"/>
        <v/>
      </c>
      <c r="Q570" s="5" t="str">
        <f t="shared" si="54"/>
        <v/>
      </c>
    </row>
    <row r="571" spans="2:17" hidden="1" outlineLevel="1" x14ac:dyDescent="0.25">
      <c r="B571" s="5"/>
      <c r="C571" s="63"/>
      <c r="D571" s="63"/>
      <c r="E571" s="63"/>
      <c r="F571" s="63"/>
      <c r="G571" s="63"/>
      <c r="H571" s="63"/>
      <c r="I571" s="63"/>
      <c r="L571" s="5" t="str">
        <f t="shared" si="49"/>
        <v/>
      </c>
      <c r="M571" s="5" t="str">
        <f t="shared" si="50"/>
        <v/>
      </c>
      <c r="N571" s="5" t="str">
        <f t="shared" si="51"/>
        <v/>
      </c>
      <c r="O571" s="5" t="str">
        <f t="shared" si="52"/>
        <v/>
      </c>
      <c r="P571" s="5" t="str">
        <f t="shared" si="53"/>
        <v/>
      </c>
      <c r="Q571" s="5" t="str">
        <f t="shared" si="54"/>
        <v/>
      </c>
    </row>
    <row r="572" spans="2:17" hidden="1" outlineLevel="1" x14ac:dyDescent="0.25">
      <c r="B572" s="5"/>
      <c r="C572" s="63"/>
      <c r="D572" s="63"/>
      <c r="E572" s="63"/>
      <c r="F572" s="63"/>
      <c r="G572" s="63"/>
      <c r="H572" s="63"/>
      <c r="I572" s="63"/>
      <c r="L572" s="5" t="str">
        <f t="shared" si="49"/>
        <v/>
      </c>
      <c r="M572" s="5" t="str">
        <f t="shared" si="50"/>
        <v/>
      </c>
      <c r="N572" s="5" t="str">
        <f t="shared" si="51"/>
        <v/>
      </c>
      <c r="O572" s="5" t="str">
        <f t="shared" si="52"/>
        <v/>
      </c>
      <c r="P572" s="5" t="str">
        <f t="shared" si="53"/>
        <v/>
      </c>
      <c r="Q572" s="5" t="str">
        <f t="shared" si="54"/>
        <v/>
      </c>
    </row>
    <row r="573" spans="2:17" hidden="1" outlineLevel="1" x14ac:dyDescent="0.25">
      <c r="B573" s="5"/>
      <c r="C573" s="63"/>
      <c r="D573" s="63"/>
      <c r="E573" s="63"/>
      <c r="F573" s="63"/>
      <c r="G573" s="63"/>
      <c r="H573" s="63"/>
      <c r="I573" s="63"/>
      <c r="L573" s="5" t="str">
        <f t="shared" si="49"/>
        <v/>
      </c>
      <c r="M573" s="5" t="str">
        <f t="shared" si="50"/>
        <v/>
      </c>
      <c r="N573" s="5" t="str">
        <f t="shared" si="51"/>
        <v/>
      </c>
      <c r="O573" s="5" t="str">
        <f t="shared" si="52"/>
        <v/>
      </c>
      <c r="P573" s="5" t="str">
        <f t="shared" si="53"/>
        <v/>
      </c>
      <c r="Q573" s="5" t="str">
        <f t="shared" si="54"/>
        <v/>
      </c>
    </row>
    <row r="574" spans="2:17" hidden="1" outlineLevel="1" x14ac:dyDescent="0.25">
      <c r="B574" s="5"/>
      <c r="C574" s="63"/>
      <c r="D574" s="63"/>
      <c r="E574" s="63"/>
      <c r="F574" s="63"/>
      <c r="G574" s="63"/>
      <c r="H574" s="63"/>
      <c r="I574" s="63"/>
      <c r="L574" s="5" t="str">
        <f t="shared" si="49"/>
        <v/>
      </c>
      <c r="M574" s="5" t="str">
        <f t="shared" si="50"/>
        <v/>
      </c>
      <c r="N574" s="5" t="str">
        <f t="shared" si="51"/>
        <v/>
      </c>
      <c r="O574" s="5" t="str">
        <f t="shared" si="52"/>
        <v/>
      </c>
      <c r="P574" s="5" t="str">
        <f t="shared" si="53"/>
        <v/>
      </c>
      <c r="Q574" s="5" t="str">
        <f t="shared" si="54"/>
        <v/>
      </c>
    </row>
    <row r="575" spans="2:17" hidden="1" outlineLevel="1" x14ac:dyDescent="0.25">
      <c r="B575" s="5"/>
      <c r="C575" s="63"/>
      <c r="D575" s="63"/>
      <c r="E575" s="63"/>
      <c r="F575" s="63"/>
      <c r="G575" s="63"/>
      <c r="H575" s="63"/>
      <c r="I575" s="63"/>
      <c r="L575" s="5" t="str">
        <f t="shared" si="49"/>
        <v/>
      </c>
      <c r="M575" s="5" t="str">
        <f t="shared" si="50"/>
        <v/>
      </c>
      <c r="N575" s="5" t="str">
        <f t="shared" si="51"/>
        <v/>
      </c>
      <c r="O575" s="5" t="str">
        <f t="shared" si="52"/>
        <v/>
      </c>
      <c r="P575" s="5" t="str">
        <f t="shared" si="53"/>
        <v/>
      </c>
      <c r="Q575" s="5" t="str">
        <f t="shared" si="54"/>
        <v/>
      </c>
    </row>
    <row r="576" spans="2:17" hidden="1" outlineLevel="1" x14ac:dyDescent="0.25">
      <c r="B576" s="5"/>
      <c r="C576" s="63"/>
      <c r="D576" s="63"/>
      <c r="E576" s="63"/>
      <c r="F576" s="63"/>
      <c r="G576" s="63"/>
      <c r="H576" s="63"/>
      <c r="I576" s="63"/>
      <c r="L576" s="5" t="str">
        <f t="shared" si="49"/>
        <v/>
      </c>
      <c r="M576" s="5" t="str">
        <f t="shared" si="50"/>
        <v/>
      </c>
      <c r="N576" s="5" t="str">
        <f t="shared" si="51"/>
        <v/>
      </c>
      <c r="O576" s="5" t="str">
        <f t="shared" si="52"/>
        <v/>
      </c>
      <c r="P576" s="5" t="str">
        <f t="shared" si="53"/>
        <v/>
      </c>
      <c r="Q576" s="5" t="str">
        <f t="shared" si="54"/>
        <v/>
      </c>
    </row>
    <row r="577" spans="2:17" hidden="1" outlineLevel="1" x14ac:dyDescent="0.25">
      <c r="B577" s="5"/>
      <c r="C577" s="63"/>
      <c r="D577" s="63"/>
      <c r="E577" s="63"/>
      <c r="F577" s="63"/>
      <c r="G577" s="63"/>
      <c r="H577" s="63"/>
      <c r="I577" s="63"/>
      <c r="L577" s="5" t="str">
        <f t="shared" si="49"/>
        <v/>
      </c>
      <c r="M577" s="5" t="str">
        <f t="shared" si="50"/>
        <v/>
      </c>
      <c r="N577" s="5" t="str">
        <f t="shared" si="51"/>
        <v/>
      </c>
      <c r="O577" s="5" t="str">
        <f t="shared" si="52"/>
        <v/>
      </c>
      <c r="P577" s="5" t="str">
        <f t="shared" si="53"/>
        <v/>
      </c>
      <c r="Q577" s="5" t="str">
        <f t="shared" si="54"/>
        <v/>
      </c>
    </row>
    <row r="578" spans="2:17" hidden="1" outlineLevel="1" x14ac:dyDescent="0.25">
      <c r="B578" s="5"/>
      <c r="C578" s="63"/>
      <c r="D578" s="63"/>
      <c r="E578" s="63"/>
      <c r="F578" s="63"/>
      <c r="G578" s="63"/>
      <c r="H578" s="63"/>
      <c r="I578" s="63"/>
      <c r="L578" s="5" t="str">
        <f t="shared" si="49"/>
        <v/>
      </c>
      <c r="M578" s="5" t="str">
        <f t="shared" si="50"/>
        <v/>
      </c>
      <c r="N578" s="5" t="str">
        <f t="shared" si="51"/>
        <v/>
      </c>
      <c r="O578" s="5" t="str">
        <f t="shared" si="52"/>
        <v/>
      </c>
      <c r="P578" s="5" t="str">
        <f t="shared" si="53"/>
        <v/>
      </c>
      <c r="Q578" s="5" t="str">
        <f t="shared" si="54"/>
        <v/>
      </c>
    </row>
    <row r="579" spans="2:17" hidden="1" outlineLevel="1" x14ac:dyDescent="0.25">
      <c r="B579" s="5"/>
      <c r="C579" s="63"/>
      <c r="D579" s="63"/>
      <c r="E579" s="63"/>
      <c r="F579" s="63"/>
      <c r="G579" s="63"/>
      <c r="H579" s="63"/>
      <c r="I579" s="63"/>
      <c r="L579" s="5" t="str">
        <f t="shared" si="49"/>
        <v/>
      </c>
      <c r="M579" s="5" t="str">
        <f t="shared" si="50"/>
        <v/>
      </c>
      <c r="N579" s="5" t="str">
        <f t="shared" si="51"/>
        <v/>
      </c>
      <c r="O579" s="5" t="str">
        <f t="shared" si="52"/>
        <v/>
      </c>
      <c r="P579" s="5" t="str">
        <f t="shared" si="53"/>
        <v/>
      </c>
      <c r="Q579" s="5" t="str">
        <f t="shared" si="54"/>
        <v/>
      </c>
    </row>
    <row r="580" spans="2:17" hidden="1" outlineLevel="1" x14ac:dyDescent="0.25">
      <c r="B580" s="5"/>
      <c r="C580" s="63"/>
      <c r="D580" s="63"/>
      <c r="E580" s="63"/>
      <c r="F580" s="63"/>
      <c r="G580" s="63"/>
      <c r="H580" s="63"/>
      <c r="I580" s="63"/>
      <c r="L580" s="5" t="str">
        <f t="shared" si="49"/>
        <v/>
      </c>
      <c r="M580" s="5" t="str">
        <f t="shared" si="50"/>
        <v/>
      </c>
      <c r="N580" s="5" t="str">
        <f t="shared" si="51"/>
        <v/>
      </c>
      <c r="O580" s="5" t="str">
        <f t="shared" si="52"/>
        <v/>
      </c>
      <c r="P580" s="5" t="str">
        <f t="shared" si="53"/>
        <v/>
      </c>
      <c r="Q580" s="5" t="str">
        <f t="shared" si="54"/>
        <v/>
      </c>
    </row>
    <row r="581" spans="2:17" hidden="1" outlineLevel="1" x14ac:dyDescent="0.25">
      <c r="B581" s="5"/>
      <c r="C581" s="63"/>
      <c r="D581" s="63"/>
      <c r="E581" s="63"/>
      <c r="F581" s="63"/>
      <c r="G581" s="63"/>
      <c r="H581" s="63"/>
      <c r="I581" s="63"/>
      <c r="L581" s="5" t="str">
        <f t="shared" si="49"/>
        <v/>
      </c>
      <c r="M581" s="5" t="str">
        <f t="shared" si="50"/>
        <v/>
      </c>
      <c r="N581" s="5" t="str">
        <f t="shared" si="51"/>
        <v/>
      </c>
      <c r="O581" s="5" t="str">
        <f t="shared" si="52"/>
        <v/>
      </c>
      <c r="P581" s="5" t="str">
        <f t="shared" si="53"/>
        <v/>
      </c>
      <c r="Q581" s="5" t="str">
        <f t="shared" si="54"/>
        <v/>
      </c>
    </row>
    <row r="582" spans="2:17" hidden="1" outlineLevel="1" x14ac:dyDescent="0.25">
      <c r="B582" s="5"/>
      <c r="C582" s="63"/>
      <c r="D582" s="63"/>
      <c r="E582" s="63"/>
      <c r="F582" s="63"/>
      <c r="G582" s="63"/>
      <c r="H582" s="63"/>
      <c r="I582" s="63"/>
      <c r="L582" s="5" t="str">
        <f t="shared" si="49"/>
        <v/>
      </c>
      <c r="M582" s="5" t="str">
        <f t="shared" si="50"/>
        <v/>
      </c>
      <c r="N582" s="5" t="str">
        <f t="shared" si="51"/>
        <v/>
      </c>
      <c r="O582" s="5" t="str">
        <f t="shared" si="52"/>
        <v/>
      </c>
      <c r="P582" s="5" t="str">
        <f t="shared" si="53"/>
        <v/>
      </c>
      <c r="Q582" s="5" t="str">
        <f t="shared" si="54"/>
        <v/>
      </c>
    </row>
    <row r="583" spans="2:17" hidden="1" outlineLevel="1" x14ac:dyDescent="0.25">
      <c r="B583" s="5"/>
      <c r="C583" s="63"/>
      <c r="D583" s="63"/>
      <c r="E583" s="63"/>
      <c r="F583" s="63"/>
      <c r="G583" s="63"/>
      <c r="H583" s="63"/>
      <c r="I583" s="63"/>
      <c r="L583" s="5" t="str">
        <f t="shared" si="49"/>
        <v/>
      </c>
      <c r="M583" s="5" t="str">
        <f t="shared" si="50"/>
        <v/>
      </c>
      <c r="N583" s="5" t="str">
        <f t="shared" si="51"/>
        <v/>
      </c>
      <c r="O583" s="5" t="str">
        <f t="shared" si="52"/>
        <v/>
      </c>
      <c r="P583" s="5" t="str">
        <f t="shared" si="53"/>
        <v/>
      </c>
      <c r="Q583" s="5" t="str">
        <f t="shared" si="54"/>
        <v/>
      </c>
    </row>
    <row r="584" spans="2:17" hidden="1" outlineLevel="1" x14ac:dyDescent="0.25">
      <c r="B584" s="5"/>
      <c r="C584" s="63"/>
      <c r="D584" s="63"/>
      <c r="E584" s="63"/>
      <c r="F584" s="63"/>
      <c r="G584" s="63"/>
      <c r="H584" s="63"/>
      <c r="I584" s="63"/>
      <c r="L584" s="5" t="str">
        <f t="shared" si="49"/>
        <v/>
      </c>
      <c r="M584" s="5" t="str">
        <f t="shared" si="50"/>
        <v/>
      </c>
      <c r="N584" s="5" t="str">
        <f t="shared" si="51"/>
        <v/>
      </c>
      <c r="O584" s="5" t="str">
        <f t="shared" si="52"/>
        <v/>
      </c>
      <c r="P584" s="5" t="str">
        <f t="shared" si="53"/>
        <v/>
      </c>
      <c r="Q584" s="5" t="str">
        <f t="shared" si="54"/>
        <v/>
      </c>
    </row>
    <row r="585" spans="2:17" hidden="1" outlineLevel="1" x14ac:dyDescent="0.25">
      <c r="B585" s="5"/>
      <c r="C585" s="63"/>
      <c r="D585" s="63"/>
      <c r="E585" s="63"/>
      <c r="F585" s="63"/>
      <c r="G585" s="63"/>
      <c r="H585" s="63"/>
      <c r="I585" s="63"/>
      <c r="L585" s="5" t="str">
        <f t="shared" si="49"/>
        <v/>
      </c>
      <c r="M585" s="5" t="str">
        <f t="shared" si="50"/>
        <v/>
      </c>
      <c r="N585" s="5" t="str">
        <f t="shared" si="51"/>
        <v/>
      </c>
      <c r="O585" s="5" t="str">
        <f t="shared" si="52"/>
        <v/>
      </c>
      <c r="P585" s="5" t="str">
        <f t="shared" si="53"/>
        <v/>
      </c>
      <c r="Q585" s="5" t="str">
        <f t="shared" si="54"/>
        <v/>
      </c>
    </row>
    <row r="586" spans="2:17" hidden="1" outlineLevel="1" x14ac:dyDescent="0.25">
      <c r="B586" s="5"/>
      <c r="C586" s="63"/>
      <c r="D586" s="63"/>
      <c r="E586" s="63"/>
      <c r="F586" s="63"/>
      <c r="G586" s="63"/>
      <c r="H586" s="63"/>
      <c r="I586" s="63"/>
      <c r="L586" s="5" t="str">
        <f t="shared" si="49"/>
        <v/>
      </c>
      <c r="M586" s="5" t="str">
        <f t="shared" si="50"/>
        <v/>
      </c>
      <c r="N586" s="5" t="str">
        <f t="shared" si="51"/>
        <v/>
      </c>
      <c r="O586" s="5" t="str">
        <f t="shared" si="52"/>
        <v/>
      </c>
      <c r="P586" s="5" t="str">
        <f t="shared" si="53"/>
        <v/>
      </c>
      <c r="Q586" s="5" t="str">
        <f t="shared" si="54"/>
        <v/>
      </c>
    </row>
    <row r="587" spans="2:17" hidden="1" outlineLevel="1" x14ac:dyDescent="0.25">
      <c r="B587" s="5"/>
      <c r="C587" s="63"/>
      <c r="D587" s="63"/>
      <c r="E587" s="63"/>
      <c r="F587" s="63"/>
      <c r="G587" s="63"/>
      <c r="H587" s="63"/>
      <c r="I587" s="63"/>
      <c r="L587" s="5" t="str">
        <f t="shared" si="49"/>
        <v/>
      </c>
      <c r="M587" s="5" t="str">
        <f t="shared" si="50"/>
        <v/>
      </c>
      <c r="N587" s="5" t="str">
        <f t="shared" si="51"/>
        <v/>
      </c>
      <c r="O587" s="5" t="str">
        <f t="shared" si="52"/>
        <v/>
      </c>
      <c r="P587" s="5" t="str">
        <f t="shared" si="53"/>
        <v/>
      </c>
      <c r="Q587" s="5" t="str">
        <f t="shared" si="54"/>
        <v/>
      </c>
    </row>
    <row r="588" spans="2:17" hidden="1" outlineLevel="1" x14ac:dyDescent="0.25">
      <c r="B588" s="5"/>
      <c r="C588" s="63"/>
      <c r="D588" s="63"/>
      <c r="E588" s="63"/>
      <c r="F588" s="63"/>
      <c r="G588" s="63"/>
      <c r="H588" s="63"/>
      <c r="I588" s="63"/>
      <c r="L588" s="5" t="str">
        <f t="shared" si="49"/>
        <v/>
      </c>
      <c r="M588" s="5" t="str">
        <f t="shared" si="50"/>
        <v/>
      </c>
      <c r="N588" s="5" t="str">
        <f t="shared" si="51"/>
        <v/>
      </c>
      <c r="O588" s="5" t="str">
        <f t="shared" si="52"/>
        <v/>
      </c>
      <c r="P588" s="5" t="str">
        <f t="shared" si="53"/>
        <v/>
      </c>
      <c r="Q588" s="5" t="str">
        <f t="shared" si="54"/>
        <v/>
      </c>
    </row>
    <row r="589" spans="2:17" hidden="1" outlineLevel="1" x14ac:dyDescent="0.25">
      <c r="B589" s="5"/>
      <c r="C589" s="63"/>
      <c r="D589" s="63"/>
      <c r="E589" s="63"/>
      <c r="F589" s="63"/>
      <c r="G589" s="63"/>
      <c r="H589" s="63"/>
      <c r="I589" s="63"/>
      <c r="L589" s="5" t="str">
        <f t="shared" ref="L589:L597" si="55">IF(D589=0,"",D589)</f>
        <v/>
      </c>
      <c r="M589" s="5" t="str">
        <f t="shared" ref="M589:M597" si="56">IF(E589=0,"",E589)</f>
        <v/>
      </c>
      <c r="N589" s="5" t="str">
        <f t="shared" ref="N589:N597" si="57">IF(F589=0,"",F589)</f>
        <v/>
      </c>
      <c r="O589" s="5" t="str">
        <f t="shared" ref="O589:O597" si="58">IF(G589=0,"",G589)</f>
        <v/>
      </c>
      <c r="P589" s="5" t="str">
        <f t="shared" ref="P589:P597" si="59">IF(H589=0,"",H589)</f>
        <v/>
      </c>
      <c r="Q589" s="5" t="str">
        <f t="shared" ref="Q589:Q597" si="60">IF(I589=0,"",I589)</f>
        <v/>
      </c>
    </row>
    <row r="590" spans="2:17" hidden="1" outlineLevel="1" x14ac:dyDescent="0.25">
      <c r="B590" s="5"/>
      <c r="C590" s="63"/>
      <c r="D590" s="63"/>
      <c r="E590" s="63"/>
      <c r="F590" s="63"/>
      <c r="G590" s="63"/>
      <c r="H590" s="63"/>
      <c r="I590" s="63"/>
      <c r="L590" s="5" t="str">
        <f t="shared" si="55"/>
        <v/>
      </c>
      <c r="M590" s="5" t="str">
        <f t="shared" si="56"/>
        <v/>
      </c>
      <c r="N590" s="5" t="str">
        <f t="shared" si="57"/>
        <v/>
      </c>
      <c r="O590" s="5" t="str">
        <f t="shared" si="58"/>
        <v/>
      </c>
      <c r="P590" s="5" t="str">
        <f t="shared" si="59"/>
        <v/>
      </c>
      <c r="Q590" s="5" t="str">
        <f t="shared" si="60"/>
        <v/>
      </c>
    </row>
    <row r="591" spans="2:17" hidden="1" outlineLevel="1" x14ac:dyDescent="0.25">
      <c r="B591" s="5"/>
      <c r="C591" s="63"/>
      <c r="D591" s="63"/>
      <c r="E591" s="63"/>
      <c r="F591" s="63"/>
      <c r="G591" s="63"/>
      <c r="H591" s="63"/>
      <c r="I591" s="63"/>
      <c r="L591" s="5" t="str">
        <f t="shared" si="55"/>
        <v/>
      </c>
      <c r="M591" s="5" t="str">
        <f t="shared" si="56"/>
        <v/>
      </c>
      <c r="N591" s="5" t="str">
        <f t="shared" si="57"/>
        <v/>
      </c>
      <c r="O591" s="5" t="str">
        <f t="shared" si="58"/>
        <v/>
      </c>
      <c r="P591" s="5" t="str">
        <f t="shared" si="59"/>
        <v/>
      </c>
      <c r="Q591" s="5" t="str">
        <f t="shared" si="60"/>
        <v/>
      </c>
    </row>
    <row r="592" spans="2:17" hidden="1" outlineLevel="1" x14ac:dyDescent="0.25">
      <c r="B592" s="5"/>
      <c r="C592" s="63"/>
      <c r="D592" s="63"/>
      <c r="E592" s="63"/>
      <c r="F592" s="63"/>
      <c r="G592" s="63"/>
      <c r="H592" s="63"/>
      <c r="I592" s="63"/>
      <c r="L592" s="5" t="str">
        <f t="shared" si="55"/>
        <v/>
      </c>
      <c r="M592" s="5" t="str">
        <f t="shared" si="56"/>
        <v/>
      </c>
      <c r="N592" s="5" t="str">
        <f t="shared" si="57"/>
        <v/>
      </c>
      <c r="O592" s="5" t="str">
        <f t="shared" si="58"/>
        <v/>
      </c>
      <c r="P592" s="5" t="str">
        <f t="shared" si="59"/>
        <v/>
      </c>
      <c r="Q592" s="5" t="str">
        <f t="shared" si="60"/>
        <v/>
      </c>
    </row>
    <row r="593" spans="2:17" hidden="1" outlineLevel="1" x14ac:dyDescent="0.25">
      <c r="B593" s="5"/>
      <c r="C593" s="63"/>
      <c r="D593" s="63"/>
      <c r="E593" s="63"/>
      <c r="F593" s="63"/>
      <c r="G593" s="63"/>
      <c r="H593" s="63"/>
      <c r="I593" s="63"/>
      <c r="L593" s="5" t="str">
        <f t="shared" si="55"/>
        <v/>
      </c>
      <c r="M593" s="5" t="str">
        <f t="shared" si="56"/>
        <v/>
      </c>
      <c r="N593" s="5" t="str">
        <f t="shared" si="57"/>
        <v/>
      </c>
      <c r="O593" s="5" t="str">
        <f t="shared" si="58"/>
        <v/>
      </c>
      <c r="P593" s="5" t="str">
        <f t="shared" si="59"/>
        <v/>
      </c>
      <c r="Q593" s="5" t="str">
        <f t="shared" si="60"/>
        <v/>
      </c>
    </row>
    <row r="594" spans="2:17" hidden="1" outlineLevel="1" x14ac:dyDescent="0.25">
      <c r="B594" s="5"/>
      <c r="C594" s="63"/>
      <c r="D594" s="63"/>
      <c r="E594" s="63"/>
      <c r="F594" s="63"/>
      <c r="G594" s="63"/>
      <c r="H594" s="63"/>
      <c r="I594" s="63"/>
      <c r="L594" s="5" t="str">
        <f t="shared" si="55"/>
        <v/>
      </c>
      <c r="M594" s="5" t="str">
        <f t="shared" si="56"/>
        <v/>
      </c>
      <c r="N594" s="5" t="str">
        <f t="shared" si="57"/>
        <v/>
      </c>
      <c r="O594" s="5" t="str">
        <f t="shared" si="58"/>
        <v/>
      </c>
      <c r="P594" s="5" t="str">
        <f t="shared" si="59"/>
        <v/>
      </c>
      <c r="Q594" s="5" t="str">
        <f t="shared" si="60"/>
        <v/>
      </c>
    </row>
    <row r="595" spans="2:17" hidden="1" outlineLevel="1" x14ac:dyDescent="0.25">
      <c r="B595" s="5"/>
      <c r="C595" s="63"/>
      <c r="D595" s="63"/>
      <c r="E595" s="63"/>
      <c r="F595" s="63"/>
      <c r="G595" s="63"/>
      <c r="H595" s="63"/>
      <c r="I595" s="63"/>
      <c r="L595" s="5" t="str">
        <f t="shared" si="55"/>
        <v/>
      </c>
      <c r="M595" s="5" t="str">
        <f t="shared" si="56"/>
        <v/>
      </c>
      <c r="N595" s="5" t="str">
        <f t="shared" si="57"/>
        <v/>
      </c>
      <c r="O595" s="5" t="str">
        <f t="shared" si="58"/>
        <v/>
      </c>
      <c r="P595" s="5" t="str">
        <f t="shared" si="59"/>
        <v/>
      </c>
      <c r="Q595" s="5" t="str">
        <f t="shared" si="60"/>
        <v/>
      </c>
    </row>
    <row r="596" spans="2:17" hidden="1" outlineLevel="1" x14ac:dyDescent="0.25">
      <c r="B596" s="5"/>
      <c r="C596" s="63"/>
      <c r="D596" s="63"/>
      <c r="E596" s="63"/>
      <c r="F596" s="63"/>
      <c r="G596" s="63"/>
      <c r="H596" s="63"/>
      <c r="I596" s="63"/>
      <c r="L596" s="5" t="str">
        <f t="shared" si="55"/>
        <v/>
      </c>
      <c r="M596" s="5" t="str">
        <f t="shared" si="56"/>
        <v/>
      </c>
      <c r="N596" s="5" t="str">
        <f t="shared" si="57"/>
        <v/>
      </c>
      <c r="O596" s="5" t="str">
        <f t="shared" si="58"/>
        <v/>
      </c>
      <c r="P596" s="5" t="str">
        <f t="shared" si="59"/>
        <v/>
      </c>
      <c r="Q596" s="5" t="str">
        <f t="shared" si="60"/>
        <v/>
      </c>
    </row>
    <row r="597" spans="2:17" hidden="1" outlineLevel="1" x14ac:dyDescent="0.25">
      <c r="B597" s="5"/>
      <c r="C597" s="63"/>
      <c r="D597" s="63"/>
      <c r="E597" s="63"/>
      <c r="F597" s="63"/>
      <c r="G597" s="63"/>
      <c r="H597" s="63"/>
      <c r="I597" s="63"/>
      <c r="L597" s="5" t="str">
        <f t="shared" si="55"/>
        <v/>
      </c>
      <c r="M597" s="5" t="str">
        <f t="shared" si="56"/>
        <v/>
      </c>
      <c r="N597" s="5" t="str">
        <f t="shared" si="57"/>
        <v/>
      </c>
      <c r="O597" s="5" t="str">
        <f t="shared" si="58"/>
        <v/>
      </c>
      <c r="P597" s="5" t="str">
        <f t="shared" si="59"/>
        <v/>
      </c>
      <c r="Q597" s="5" t="str">
        <f t="shared" si="60"/>
        <v/>
      </c>
    </row>
    <row r="598" spans="2:17" collapsed="1" x14ac:dyDescent="0.25"/>
  </sheetData>
  <mergeCells count="2">
    <mergeCell ref="B1:H1"/>
    <mergeCell ref="B9:H9"/>
  </mergeCells>
  <pageMargins left="0.19685039370078741" right="0.19685039370078741" top="0.19685039370078741" bottom="0.19685039370078741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98"/>
  <sheetViews>
    <sheetView workbookViewId="0">
      <selection activeCell="F33" sqref="F33"/>
    </sheetView>
  </sheetViews>
  <sheetFormatPr defaultRowHeight="15" outlineLevelRow="1" outlineLevelCol="1" x14ac:dyDescent="0.25"/>
  <cols>
    <col min="1" max="1" width="4.7109375" customWidth="1"/>
    <col min="2" max="2" width="77" bestFit="1" customWidth="1"/>
    <col min="4" max="4" width="10.7109375" bestFit="1" customWidth="1"/>
    <col min="5" max="5" width="9.28515625" bestFit="1" customWidth="1"/>
    <col min="6" max="6" width="15" bestFit="1" customWidth="1"/>
    <col min="7" max="7" width="11.85546875" bestFit="1" customWidth="1"/>
    <col min="8" max="8" width="7.5703125" bestFit="1" customWidth="1"/>
    <col min="9" max="9" width="9.140625" customWidth="1" outlineLevel="1"/>
    <col min="12" max="12" width="10.7109375" hidden="1" customWidth="1" outlineLevel="1"/>
    <col min="13" max="13" width="9.28515625" hidden="1" customWidth="1" outlineLevel="1"/>
    <col min="14" max="14" width="15" hidden="1" customWidth="1" outlineLevel="1"/>
    <col min="15" max="15" width="11.85546875" hidden="1" customWidth="1" outlineLevel="1"/>
    <col min="16" max="17" width="7" hidden="1" customWidth="1" outlineLevel="1"/>
    <col min="18" max="18" width="9.140625" collapsed="1"/>
  </cols>
  <sheetData>
    <row r="1" spans="2:17" x14ac:dyDescent="0.25">
      <c r="B1" s="303" t="s">
        <v>840</v>
      </c>
      <c r="C1" s="303"/>
      <c r="D1" s="303"/>
      <c r="E1" s="303"/>
      <c r="F1" s="303"/>
      <c r="G1" s="303"/>
      <c r="H1" s="303"/>
    </row>
    <row r="2" spans="2:17" x14ac:dyDescent="0.25">
      <c r="B2" s="133"/>
      <c r="C2" s="133"/>
      <c r="D2" s="133"/>
      <c r="E2" s="133"/>
      <c r="F2" s="133"/>
      <c r="G2" s="133"/>
      <c r="H2" s="133"/>
    </row>
    <row r="3" spans="2:17" ht="15.75" thickBot="1" x14ac:dyDescent="0.3">
      <c r="D3" s="134" t="s">
        <v>609</v>
      </c>
      <c r="E3" s="134" t="s">
        <v>610</v>
      </c>
      <c r="F3" s="134" t="s">
        <v>611</v>
      </c>
      <c r="G3" s="134" t="s">
        <v>612</v>
      </c>
      <c r="H3" s="134" t="s">
        <v>613</v>
      </c>
    </row>
    <row r="4" spans="2:17" x14ac:dyDescent="0.25">
      <c r="B4" s="77" t="s">
        <v>614</v>
      </c>
      <c r="C4" s="78"/>
      <c r="D4" s="87">
        <f>AVERAGE($L:$L)/100</f>
        <v>2.8412757201646123E-3</v>
      </c>
      <c r="E4" s="87">
        <f>AVERAGE($M:$M)/100</f>
        <v>1.2300949367088608E-2</v>
      </c>
      <c r="F4" s="87">
        <f>AVERAGE($N:$N)/100</f>
        <v>1.937081081081081E-2</v>
      </c>
      <c r="G4" s="87">
        <f>AVERAGE($O:$O)/100</f>
        <v>2.8664914772727274E-2</v>
      </c>
      <c r="H4" s="88">
        <f>AVERAGE($P:$P)/100</f>
        <v>3.3781623931623879E-2</v>
      </c>
    </row>
    <row r="5" spans="2:17" x14ac:dyDescent="0.25">
      <c r="B5" s="79" t="s">
        <v>615</v>
      </c>
      <c r="C5" s="76"/>
      <c r="D5" s="89">
        <f>MAX(D12:D597)/100</f>
        <v>2.53E-2</v>
      </c>
      <c r="E5" s="89">
        <f>MAX(E12:E597)/100</f>
        <v>7.0000000000000007E-2</v>
      </c>
      <c r="F5" s="89">
        <f>MAX(F12:F597)/100</f>
        <v>4.3339999999999997E-2</v>
      </c>
      <c r="G5" s="89">
        <f>MAX(G12:G597)/100</f>
        <v>5.6150000000000005E-2</v>
      </c>
      <c r="H5" s="90">
        <f>MAX(H12:H597)/100</f>
        <v>6.2420000000000003E-2</v>
      </c>
    </row>
    <row r="6" spans="2:17" ht="15.75" thickBot="1" x14ac:dyDescent="0.3">
      <c r="B6" s="80" t="s">
        <v>830</v>
      </c>
      <c r="C6" s="81"/>
      <c r="D6" s="91" t="s">
        <v>586</v>
      </c>
      <c r="E6" s="91" t="s">
        <v>586</v>
      </c>
      <c r="F6" s="91" t="s">
        <v>586</v>
      </c>
      <c r="G6" s="91">
        <v>2.2499999999999999E-2</v>
      </c>
      <c r="H6" s="92" t="s">
        <v>586</v>
      </c>
    </row>
    <row r="7" spans="2:17" x14ac:dyDescent="0.25">
      <c r="B7" s="65" t="s">
        <v>717</v>
      </c>
    </row>
    <row r="8" spans="2:17" x14ac:dyDescent="0.25">
      <c r="B8" s="65"/>
    </row>
    <row r="9" spans="2:17" x14ac:dyDescent="0.25">
      <c r="B9" s="303" t="s">
        <v>616</v>
      </c>
      <c r="C9" s="303"/>
      <c r="D9" s="303"/>
      <c r="E9" s="303"/>
      <c r="F9" s="303"/>
      <c r="G9" s="303"/>
      <c r="H9" s="303"/>
      <c r="I9" s="64"/>
    </row>
    <row r="10" spans="2:17" hidden="1" outlineLevel="1" x14ac:dyDescent="0.25">
      <c r="B10" s="133">
        <v>1</v>
      </c>
      <c r="C10" s="133">
        <v>2</v>
      </c>
      <c r="D10" s="133">
        <v>3</v>
      </c>
      <c r="E10" s="133">
        <v>4</v>
      </c>
      <c r="F10" s="133">
        <v>5</v>
      </c>
      <c r="G10" s="133">
        <v>6</v>
      </c>
      <c r="H10" s="133">
        <v>7</v>
      </c>
      <c r="I10" s="64">
        <v>8</v>
      </c>
    </row>
    <row r="11" spans="2:17" s="134" customFormat="1" collapsed="1" x14ac:dyDescent="0.25">
      <c r="B11" s="74"/>
      <c r="C11" s="74"/>
      <c r="D11" s="31" t="s">
        <v>609</v>
      </c>
      <c r="E11" s="31" t="s">
        <v>610</v>
      </c>
      <c r="F11" s="31" t="s">
        <v>611</v>
      </c>
      <c r="G11" s="31" t="s">
        <v>612</v>
      </c>
      <c r="H11" s="31" t="s">
        <v>613</v>
      </c>
      <c r="I11" s="75" t="s">
        <v>646</v>
      </c>
      <c r="L11" s="31" t="s">
        <v>609</v>
      </c>
      <c r="M11" s="31" t="s">
        <v>610</v>
      </c>
      <c r="N11" s="31" t="s">
        <v>611</v>
      </c>
      <c r="O11" s="31" t="s">
        <v>612</v>
      </c>
      <c r="P11" s="31" t="s">
        <v>613</v>
      </c>
      <c r="Q11" s="75" t="s">
        <v>646</v>
      </c>
    </row>
    <row r="12" spans="2:17" x14ac:dyDescent="0.25">
      <c r="B12" s="5" t="s">
        <v>499</v>
      </c>
      <c r="C12" s="63">
        <v>3177</v>
      </c>
      <c r="D12" s="63" t="s">
        <v>586</v>
      </c>
      <c r="E12" s="63">
        <v>7</v>
      </c>
      <c r="F12" s="63" t="s">
        <v>586</v>
      </c>
      <c r="G12" s="63">
        <v>4</v>
      </c>
      <c r="H12" s="63" t="s">
        <v>586</v>
      </c>
      <c r="I12" s="63">
        <v>7</v>
      </c>
      <c r="L12" s="5" t="str">
        <f>IF(D12=0,"",D12)</f>
        <v>-</v>
      </c>
      <c r="M12" s="5">
        <f t="shared" ref="M12:Q27" si="0">IF(E12=0,"",E12)</f>
        <v>7</v>
      </c>
      <c r="N12" s="5" t="str">
        <f t="shared" si="0"/>
        <v>-</v>
      </c>
      <c r="O12" s="5">
        <f t="shared" si="0"/>
        <v>4</v>
      </c>
      <c r="P12" s="5" t="str">
        <f t="shared" si="0"/>
        <v>-</v>
      </c>
      <c r="Q12" s="5">
        <f t="shared" si="0"/>
        <v>7</v>
      </c>
    </row>
    <row r="13" spans="2:17" x14ac:dyDescent="0.25">
      <c r="B13" s="5" t="s">
        <v>474</v>
      </c>
      <c r="C13" s="63">
        <v>1405</v>
      </c>
      <c r="D13" s="63" t="s">
        <v>586</v>
      </c>
      <c r="E13" s="63" t="s">
        <v>586</v>
      </c>
      <c r="F13" s="63">
        <v>3.5110000000000001</v>
      </c>
      <c r="G13" s="63" t="s">
        <v>586</v>
      </c>
      <c r="H13" s="63">
        <v>6.242</v>
      </c>
      <c r="I13" s="63">
        <v>6.242</v>
      </c>
      <c r="L13" s="5" t="str">
        <f t="shared" ref="L13:Q67" si="1">IF(D13=0,"",D13)</f>
        <v>-</v>
      </c>
      <c r="M13" s="5" t="str">
        <f t="shared" si="0"/>
        <v>-</v>
      </c>
      <c r="N13" s="5">
        <f t="shared" si="0"/>
        <v>3.5110000000000001</v>
      </c>
      <c r="O13" s="5" t="str">
        <f t="shared" si="0"/>
        <v>-</v>
      </c>
      <c r="P13" s="5">
        <f t="shared" si="0"/>
        <v>6.242</v>
      </c>
      <c r="Q13" s="5">
        <f t="shared" si="0"/>
        <v>6.242</v>
      </c>
    </row>
    <row r="14" spans="2:17" x14ac:dyDescent="0.25">
      <c r="B14" s="5" t="s">
        <v>38</v>
      </c>
      <c r="C14" s="63">
        <v>1868</v>
      </c>
      <c r="D14" s="63">
        <v>0.1</v>
      </c>
      <c r="E14" s="63">
        <v>3.8149999999999999</v>
      </c>
      <c r="F14" s="63">
        <v>4.3339999999999996</v>
      </c>
      <c r="G14" s="63">
        <v>5.6150000000000002</v>
      </c>
      <c r="H14" s="63">
        <v>6.1369999999999996</v>
      </c>
      <c r="I14" s="63">
        <v>6.1369999999999996</v>
      </c>
      <c r="L14" s="5">
        <f t="shared" si="1"/>
        <v>0.1</v>
      </c>
      <c r="M14" s="5">
        <f t="shared" si="0"/>
        <v>3.8149999999999999</v>
      </c>
      <c r="N14" s="5">
        <f t="shared" si="0"/>
        <v>4.3339999999999996</v>
      </c>
      <c r="O14" s="5">
        <f t="shared" si="0"/>
        <v>5.6150000000000002</v>
      </c>
      <c r="P14" s="5">
        <f t="shared" si="0"/>
        <v>6.1369999999999996</v>
      </c>
      <c r="Q14" s="5">
        <f t="shared" si="0"/>
        <v>6.1369999999999996</v>
      </c>
    </row>
    <row r="15" spans="2:17" x14ac:dyDescent="0.25">
      <c r="B15" s="5" t="s">
        <v>165</v>
      </c>
      <c r="C15" s="63">
        <v>2493</v>
      </c>
      <c r="D15" s="63">
        <v>0.1</v>
      </c>
      <c r="E15" s="63" t="s">
        <v>586</v>
      </c>
      <c r="F15" s="63" t="s">
        <v>586</v>
      </c>
      <c r="G15" s="63">
        <v>3.5009999999999999</v>
      </c>
      <c r="H15" s="63">
        <v>5.601</v>
      </c>
      <c r="I15" s="63">
        <v>5.601</v>
      </c>
      <c r="L15" s="5">
        <f t="shared" si="1"/>
        <v>0.1</v>
      </c>
      <c r="M15" s="5" t="str">
        <f t="shared" si="0"/>
        <v>-</v>
      </c>
      <c r="N15" s="5" t="str">
        <f t="shared" si="0"/>
        <v>-</v>
      </c>
      <c r="O15" s="5">
        <f t="shared" si="0"/>
        <v>3.5009999999999999</v>
      </c>
      <c r="P15" s="5">
        <f t="shared" si="0"/>
        <v>5.601</v>
      </c>
      <c r="Q15" s="5">
        <f t="shared" si="0"/>
        <v>5.601</v>
      </c>
    </row>
    <row r="16" spans="2:17" x14ac:dyDescent="0.25">
      <c r="B16" s="5" t="s">
        <v>179</v>
      </c>
      <c r="C16" s="63">
        <v>2207</v>
      </c>
      <c r="D16" s="63">
        <v>0.01</v>
      </c>
      <c r="E16" s="63" t="s">
        <v>586</v>
      </c>
      <c r="F16" s="63" t="s">
        <v>586</v>
      </c>
      <c r="G16" s="63">
        <v>3.0009999999999999</v>
      </c>
      <c r="H16" s="63">
        <v>5.55</v>
      </c>
      <c r="I16" s="63">
        <v>5.55</v>
      </c>
      <c r="L16" s="5">
        <f t="shared" si="1"/>
        <v>0.01</v>
      </c>
      <c r="M16" s="5" t="str">
        <f t="shared" si="0"/>
        <v>-</v>
      </c>
      <c r="N16" s="5" t="str">
        <f t="shared" si="0"/>
        <v>-</v>
      </c>
      <c r="O16" s="5">
        <f t="shared" si="0"/>
        <v>3.0009999999999999</v>
      </c>
      <c r="P16" s="5">
        <f t="shared" si="0"/>
        <v>5.55</v>
      </c>
      <c r="Q16" s="5">
        <f t="shared" si="0"/>
        <v>5.55</v>
      </c>
    </row>
    <row r="17" spans="2:17" x14ac:dyDescent="0.25">
      <c r="B17" s="5" t="s">
        <v>356</v>
      </c>
      <c r="C17" s="63">
        <v>2443</v>
      </c>
      <c r="D17" s="63">
        <v>0.01</v>
      </c>
      <c r="E17" s="63" t="s">
        <v>586</v>
      </c>
      <c r="F17" s="63">
        <v>2</v>
      </c>
      <c r="G17" s="63">
        <v>3.8</v>
      </c>
      <c r="H17" s="63">
        <v>5.5380000000000003</v>
      </c>
      <c r="I17" s="63">
        <v>5.5380000000000003</v>
      </c>
      <c r="L17" s="5">
        <f t="shared" si="1"/>
        <v>0.01</v>
      </c>
      <c r="M17" s="5" t="str">
        <f t="shared" si="0"/>
        <v>-</v>
      </c>
      <c r="N17" s="5">
        <f t="shared" si="0"/>
        <v>2</v>
      </c>
      <c r="O17" s="5">
        <f t="shared" si="0"/>
        <v>3.8</v>
      </c>
      <c r="P17" s="5">
        <f t="shared" si="0"/>
        <v>5.5380000000000003</v>
      </c>
      <c r="Q17" s="5">
        <f t="shared" si="0"/>
        <v>5.5380000000000003</v>
      </c>
    </row>
    <row r="18" spans="2:17" x14ac:dyDescent="0.25">
      <c r="B18" s="5" t="s">
        <v>455</v>
      </c>
      <c r="C18" s="63">
        <v>2593</v>
      </c>
      <c r="D18" s="63">
        <v>0.01</v>
      </c>
      <c r="E18" s="63" t="s">
        <v>586</v>
      </c>
      <c r="F18" s="63">
        <v>3.5</v>
      </c>
      <c r="G18" s="63" t="s">
        <v>586</v>
      </c>
      <c r="H18" s="63">
        <v>5.5010000000000003</v>
      </c>
      <c r="I18" s="63">
        <v>5.5010000000000003</v>
      </c>
      <c r="L18" s="5">
        <f t="shared" si="1"/>
        <v>0.01</v>
      </c>
      <c r="M18" s="5" t="str">
        <f t="shared" si="0"/>
        <v>-</v>
      </c>
      <c r="N18" s="5">
        <f t="shared" si="0"/>
        <v>3.5</v>
      </c>
      <c r="O18" s="5" t="str">
        <f t="shared" si="0"/>
        <v>-</v>
      </c>
      <c r="P18" s="5">
        <f t="shared" si="0"/>
        <v>5.5010000000000003</v>
      </c>
      <c r="Q18" s="5">
        <f t="shared" si="0"/>
        <v>5.5010000000000003</v>
      </c>
    </row>
    <row r="19" spans="2:17" x14ac:dyDescent="0.25">
      <c r="B19" s="5" t="s">
        <v>258</v>
      </c>
      <c r="C19" s="63">
        <v>1414</v>
      </c>
      <c r="D19" s="63" t="s">
        <v>586</v>
      </c>
      <c r="E19" s="63" t="s">
        <v>586</v>
      </c>
      <c r="F19" s="63">
        <v>2</v>
      </c>
      <c r="G19" s="63">
        <v>2.75</v>
      </c>
      <c r="H19" s="63">
        <v>5.5</v>
      </c>
      <c r="I19" s="63">
        <v>5.5</v>
      </c>
      <c r="L19" s="5" t="str">
        <f t="shared" si="1"/>
        <v>-</v>
      </c>
      <c r="M19" s="5" t="str">
        <f t="shared" si="0"/>
        <v>-</v>
      </c>
      <c r="N19" s="5">
        <f t="shared" si="0"/>
        <v>2</v>
      </c>
      <c r="O19" s="5">
        <f t="shared" si="0"/>
        <v>2.75</v>
      </c>
      <c r="P19" s="5">
        <f t="shared" si="0"/>
        <v>5.5</v>
      </c>
      <c r="Q19" s="5">
        <f t="shared" si="0"/>
        <v>5.5</v>
      </c>
    </row>
    <row r="20" spans="2:17" x14ac:dyDescent="0.25">
      <c r="B20" s="5" t="s">
        <v>84</v>
      </c>
      <c r="C20" s="63">
        <v>3431</v>
      </c>
      <c r="D20" s="63">
        <v>1.1000000000000001</v>
      </c>
      <c r="E20" s="63" t="s">
        <v>586</v>
      </c>
      <c r="F20" s="63">
        <v>2.702</v>
      </c>
      <c r="G20" s="63">
        <v>3.0009999999999999</v>
      </c>
      <c r="H20" s="63">
        <v>5.4950000000000001</v>
      </c>
      <c r="I20" s="63">
        <v>5.4950000000000001</v>
      </c>
      <c r="L20" s="5">
        <f t="shared" si="1"/>
        <v>1.1000000000000001</v>
      </c>
      <c r="M20" s="5" t="str">
        <f t="shared" si="0"/>
        <v>-</v>
      </c>
      <c r="N20" s="5">
        <f t="shared" si="0"/>
        <v>2.702</v>
      </c>
      <c r="O20" s="5">
        <f t="shared" si="0"/>
        <v>3.0009999999999999</v>
      </c>
      <c r="P20" s="5">
        <f t="shared" si="0"/>
        <v>5.4950000000000001</v>
      </c>
      <c r="Q20" s="5">
        <f t="shared" si="0"/>
        <v>5.4950000000000001</v>
      </c>
    </row>
    <row r="21" spans="2:17" x14ac:dyDescent="0.25">
      <c r="B21" s="5" t="s">
        <v>39</v>
      </c>
      <c r="C21" s="63">
        <v>2983</v>
      </c>
      <c r="D21" s="63">
        <v>0.501</v>
      </c>
      <c r="E21" s="63" t="s">
        <v>586</v>
      </c>
      <c r="F21" s="63">
        <v>3.0139999999999998</v>
      </c>
      <c r="G21" s="63">
        <v>4.0599999999999996</v>
      </c>
      <c r="H21" s="63">
        <v>5.3410000000000002</v>
      </c>
      <c r="I21" s="63">
        <v>5.3410000000000002</v>
      </c>
      <c r="L21" s="5">
        <f t="shared" si="1"/>
        <v>0.501</v>
      </c>
      <c r="M21" s="5" t="str">
        <f t="shared" si="0"/>
        <v>-</v>
      </c>
      <c r="N21" s="5">
        <f t="shared" si="0"/>
        <v>3.0139999999999998</v>
      </c>
      <c r="O21" s="5">
        <f t="shared" si="0"/>
        <v>4.0599999999999996</v>
      </c>
      <c r="P21" s="5">
        <f t="shared" si="0"/>
        <v>5.3410000000000002</v>
      </c>
      <c r="Q21" s="5">
        <f t="shared" si="0"/>
        <v>5.3410000000000002</v>
      </c>
    </row>
    <row r="22" spans="2:17" x14ac:dyDescent="0.25">
      <c r="B22" s="5" t="s">
        <v>290</v>
      </c>
      <c r="C22" s="63">
        <v>3138</v>
      </c>
      <c r="D22" s="63">
        <v>0.501</v>
      </c>
      <c r="E22" s="63" t="s">
        <v>586</v>
      </c>
      <c r="F22" s="63" t="s">
        <v>586</v>
      </c>
      <c r="G22" s="63">
        <v>2.5009999999999999</v>
      </c>
      <c r="H22" s="63">
        <v>5.3319999999999999</v>
      </c>
      <c r="I22" s="63">
        <v>5.3319999999999999</v>
      </c>
      <c r="L22" s="5">
        <f t="shared" si="1"/>
        <v>0.501</v>
      </c>
      <c r="M22" s="5" t="str">
        <f t="shared" si="0"/>
        <v>-</v>
      </c>
      <c r="N22" s="5" t="str">
        <f t="shared" si="0"/>
        <v>-</v>
      </c>
      <c r="O22" s="5">
        <f t="shared" si="0"/>
        <v>2.5009999999999999</v>
      </c>
      <c r="P22" s="5">
        <f t="shared" si="0"/>
        <v>5.3319999999999999</v>
      </c>
      <c r="Q22" s="5">
        <f t="shared" si="0"/>
        <v>5.3319999999999999</v>
      </c>
    </row>
    <row r="23" spans="2:17" x14ac:dyDescent="0.25">
      <c r="B23" s="5" t="s">
        <v>155</v>
      </c>
      <c r="C23" s="63">
        <v>2211</v>
      </c>
      <c r="D23" s="63" t="s">
        <v>586</v>
      </c>
      <c r="E23" s="63">
        <v>1.3</v>
      </c>
      <c r="F23" s="63">
        <v>1.5549999999999999</v>
      </c>
      <c r="G23" s="63">
        <v>3.351</v>
      </c>
      <c r="H23" s="63">
        <v>5.327</v>
      </c>
      <c r="I23" s="63">
        <v>5.327</v>
      </c>
      <c r="L23" s="5" t="str">
        <f t="shared" si="1"/>
        <v>-</v>
      </c>
      <c r="M23" s="5">
        <f t="shared" si="0"/>
        <v>1.3</v>
      </c>
      <c r="N23" s="5">
        <f t="shared" si="0"/>
        <v>1.5549999999999999</v>
      </c>
      <c r="O23" s="5">
        <f t="shared" si="0"/>
        <v>3.351</v>
      </c>
      <c r="P23" s="5">
        <f t="shared" si="0"/>
        <v>5.327</v>
      </c>
      <c r="Q23" s="5">
        <f t="shared" si="0"/>
        <v>5.327</v>
      </c>
    </row>
    <row r="24" spans="2:17" x14ac:dyDescent="0.25">
      <c r="B24" s="5" t="s">
        <v>486</v>
      </c>
      <c r="C24" s="63">
        <v>444</v>
      </c>
      <c r="D24" s="63" t="s">
        <v>586</v>
      </c>
      <c r="E24" s="63" t="s">
        <v>586</v>
      </c>
      <c r="F24" s="63" t="s">
        <v>586</v>
      </c>
      <c r="G24" s="63" t="s">
        <v>586</v>
      </c>
      <c r="H24" s="63">
        <v>5.3010000000000002</v>
      </c>
      <c r="I24" s="63">
        <v>5.3010000000000002</v>
      </c>
      <c r="L24" s="5" t="str">
        <f t="shared" si="1"/>
        <v>-</v>
      </c>
      <c r="M24" s="5" t="str">
        <f t="shared" si="0"/>
        <v>-</v>
      </c>
      <c r="N24" s="5" t="str">
        <f t="shared" si="0"/>
        <v>-</v>
      </c>
      <c r="O24" s="5" t="str">
        <f t="shared" si="0"/>
        <v>-</v>
      </c>
      <c r="P24" s="5">
        <f t="shared" si="0"/>
        <v>5.3010000000000002</v>
      </c>
      <c r="Q24" s="5">
        <f t="shared" si="0"/>
        <v>5.3010000000000002</v>
      </c>
    </row>
    <row r="25" spans="2:17" x14ac:dyDescent="0.25">
      <c r="B25" s="5" t="s">
        <v>46</v>
      </c>
      <c r="C25" s="63">
        <v>3291</v>
      </c>
      <c r="D25" s="63">
        <v>0.1</v>
      </c>
      <c r="E25" s="63">
        <v>1.2490000000000001</v>
      </c>
      <c r="F25" s="63">
        <v>2.9580000000000002</v>
      </c>
      <c r="G25" s="63">
        <v>4.1779999999999999</v>
      </c>
      <c r="H25" s="63">
        <v>5.3</v>
      </c>
      <c r="I25" s="63">
        <v>5.3</v>
      </c>
      <c r="L25" s="5">
        <f t="shared" si="1"/>
        <v>0.1</v>
      </c>
      <c r="M25" s="5">
        <f t="shared" si="0"/>
        <v>1.2490000000000001</v>
      </c>
      <c r="N25" s="5">
        <f t="shared" si="0"/>
        <v>2.9580000000000002</v>
      </c>
      <c r="O25" s="5">
        <f t="shared" si="0"/>
        <v>4.1779999999999999</v>
      </c>
      <c r="P25" s="5">
        <f t="shared" si="0"/>
        <v>5.3</v>
      </c>
      <c r="Q25" s="5">
        <f t="shared" si="0"/>
        <v>5.3</v>
      </c>
    </row>
    <row r="26" spans="2:17" x14ac:dyDescent="0.25">
      <c r="B26" s="5" t="s">
        <v>213</v>
      </c>
      <c r="C26" s="63">
        <v>197</v>
      </c>
      <c r="D26" s="63">
        <v>0.1</v>
      </c>
      <c r="E26" s="63" t="s">
        <v>586</v>
      </c>
      <c r="F26" s="63">
        <v>2.0089999999999999</v>
      </c>
      <c r="G26" s="63">
        <v>3.5139999999999998</v>
      </c>
      <c r="H26" s="63">
        <v>5.3</v>
      </c>
      <c r="I26" s="63">
        <v>5.3</v>
      </c>
      <c r="L26" s="5">
        <f t="shared" si="1"/>
        <v>0.1</v>
      </c>
      <c r="M26" s="5" t="str">
        <f t="shared" si="0"/>
        <v>-</v>
      </c>
      <c r="N26" s="5">
        <f t="shared" si="0"/>
        <v>2.0089999999999999</v>
      </c>
      <c r="O26" s="5">
        <f t="shared" si="0"/>
        <v>3.5139999999999998</v>
      </c>
      <c r="P26" s="5">
        <f t="shared" si="0"/>
        <v>5.3</v>
      </c>
      <c r="Q26" s="5">
        <f t="shared" si="0"/>
        <v>5.3</v>
      </c>
    </row>
    <row r="27" spans="2:17" x14ac:dyDescent="0.25">
      <c r="B27" s="5" t="s">
        <v>125</v>
      </c>
      <c r="C27" s="63">
        <v>2807</v>
      </c>
      <c r="D27" s="63">
        <v>0.01</v>
      </c>
      <c r="E27" s="63" t="s">
        <v>586</v>
      </c>
      <c r="F27" s="63">
        <v>2.25</v>
      </c>
      <c r="G27" s="63">
        <v>4.1180000000000003</v>
      </c>
      <c r="H27" s="63">
        <v>5.2919999999999998</v>
      </c>
      <c r="I27" s="63">
        <v>5.2919999999999998</v>
      </c>
      <c r="L27" s="5">
        <f t="shared" si="1"/>
        <v>0.01</v>
      </c>
      <c r="M27" s="5" t="str">
        <f t="shared" si="0"/>
        <v>-</v>
      </c>
      <c r="N27" s="5">
        <f t="shared" si="0"/>
        <v>2.25</v>
      </c>
      <c r="O27" s="5">
        <f t="shared" si="0"/>
        <v>4.1180000000000003</v>
      </c>
      <c r="P27" s="5">
        <f t="shared" si="0"/>
        <v>5.2919999999999998</v>
      </c>
      <c r="Q27" s="5">
        <f t="shared" si="0"/>
        <v>5.2919999999999998</v>
      </c>
    </row>
    <row r="28" spans="2:17" x14ac:dyDescent="0.25">
      <c r="B28" s="5" t="s">
        <v>244</v>
      </c>
      <c r="C28" s="63">
        <v>2755</v>
      </c>
      <c r="D28" s="63" t="s">
        <v>586</v>
      </c>
      <c r="E28" s="63" t="s">
        <v>586</v>
      </c>
      <c r="F28" s="63" t="s">
        <v>586</v>
      </c>
      <c r="G28" s="63">
        <v>3.2509999999999999</v>
      </c>
      <c r="H28" s="63">
        <v>5.2549999999999999</v>
      </c>
      <c r="I28" s="63">
        <v>5.2549999999999999</v>
      </c>
      <c r="L28" s="5" t="str">
        <f t="shared" si="1"/>
        <v>-</v>
      </c>
      <c r="M28" s="5" t="str">
        <f t="shared" si="1"/>
        <v>-</v>
      </c>
      <c r="N28" s="5" t="str">
        <f t="shared" si="1"/>
        <v>-</v>
      </c>
      <c r="O28" s="5">
        <f t="shared" si="1"/>
        <v>3.2509999999999999</v>
      </c>
      <c r="P28" s="5">
        <f t="shared" si="1"/>
        <v>5.2549999999999999</v>
      </c>
      <c r="Q28" s="5">
        <f t="shared" si="1"/>
        <v>5.2549999999999999</v>
      </c>
    </row>
    <row r="29" spans="2:17" x14ac:dyDescent="0.25">
      <c r="B29" s="5" t="s">
        <v>627</v>
      </c>
      <c r="C29" s="63">
        <v>3395</v>
      </c>
      <c r="D29" s="63" t="s">
        <v>586</v>
      </c>
      <c r="E29" s="63" t="s">
        <v>586</v>
      </c>
      <c r="F29" s="63">
        <v>2.5030000000000001</v>
      </c>
      <c r="G29" s="63">
        <v>3.2509999999999999</v>
      </c>
      <c r="H29" s="63">
        <v>5.2430000000000003</v>
      </c>
      <c r="I29" s="63">
        <v>5.2430000000000003</v>
      </c>
      <c r="L29" s="5" t="str">
        <f t="shared" si="1"/>
        <v>-</v>
      </c>
      <c r="M29" s="5" t="str">
        <f t="shared" si="1"/>
        <v>-</v>
      </c>
      <c r="N29" s="5">
        <f t="shared" si="1"/>
        <v>2.5030000000000001</v>
      </c>
      <c r="O29" s="5">
        <f t="shared" si="1"/>
        <v>3.2509999999999999</v>
      </c>
      <c r="P29" s="5">
        <f t="shared" si="1"/>
        <v>5.2430000000000003</v>
      </c>
      <c r="Q29" s="5">
        <f t="shared" si="1"/>
        <v>5.2430000000000003</v>
      </c>
    </row>
    <row r="30" spans="2:17" x14ac:dyDescent="0.25">
      <c r="B30" s="5" t="s">
        <v>44</v>
      </c>
      <c r="C30" s="63">
        <v>2157</v>
      </c>
      <c r="D30" s="63">
        <v>0.01</v>
      </c>
      <c r="E30" s="63">
        <v>0.1</v>
      </c>
      <c r="F30" s="63">
        <v>3.5</v>
      </c>
      <c r="G30" s="63">
        <v>3.4750000000000001</v>
      </c>
      <c r="H30" s="63">
        <v>5.2210000000000001</v>
      </c>
      <c r="I30" s="63">
        <v>5.2210000000000001</v>
      </c>
      <c r="L30" s="5">
        <f t="shared" si="1"/>
        <v>0.01</v>
      </c>
      <c r="M30" s="5">
        <f t="shared" si="1"/>
        <v>0.1</v>
      </c>
      <c r="N30" s="5">
        <f t="shared" si="1"/>
        <v>3.5</v>
      </c>
      <c r="O30" s="5">
        <f t="shared" si="1"/>
        <v>3.4750000000000001</v>
      </c>
      <c r="P30" s="5">
        <f t="shared" si="1"/>
        <v>5.2210000000000001</v>
      </c>
      <c r="Q30" s="5">
        <f t="shared" si="1"/>
        <v>5.2210000000000001</v>
      </c>
    </row>
    <row r="31" spans="2:17" x14ac:dyDescent="0.25">
      <c r="B31" s="5" t="s">
        <v>484</v>
      </c>
      <c r="C31" s="63">
        <v>2896</v>
      </c>
      <c r="D31" s="63">
        <v>0.1</v>
      </c>
      <c r="E31" s="63" t="s">
        <v>586</v>
      </c>
      <c r="F31" s="63">
        <v>2.012</v>
      </c>
      <c r="G31" s="63">
        <v>4.1289999999999996</v>
      </c>
      <c r="H31" s="63">
        <v>5.2009999999999996</v>
      </c>
      <c r="I31" s="63">
        <v>5.2009999999999996</v>
      </c>
      <c r="L31" s="5">
        <f t="shared" si="1"/>
        <v>0.1</v>
      </c>
      <c r="M31" s="5" t="str">
        <f t="shared" si="1"/>
        <v>-</v>
      </c>
      <c r="N31" s="5">
        <f t="shared" si="1"/>
        <v>2.012</v>
      </c>
      <c r="O31" s="5">
        <f t="shared" si="1"/>
        <v>4.1289999999999996</v>
      </c>
      <c r="P31" s="5">
        <f t="shared" si="1"/>
        <v>5.2009999999999996</v>
      </c>
      <c r="Q31" s="5">
        <f t="shared" si="1"/>
        <v>5.2009999999999996</v>
      </c>
    </row>
    <row r="32" spans="2:17" x14ac:dyDescent="0.25">
      <c r="B32" s="5" t="s">
        <v>446</v>
      </c>
      <c r="C32" s="63">
        <v>2547</v>
      </c>
      <c r="D32" s="63">
        <v>0.1</v>
      </c>
      <c r="E32" s="63" t="s">
        <v>586</v>
      </c>
      <c r="F32" s="63" t="s">
        <v>586</v>
      </c>
      <c r="G32" s="63" t="s">
        <v>586</v>
      </c>
      <c r="H32" s="63">
        <v>5.194</v>
      </c>
      <c r="I32" s="63">
        <v>5.194</v>
      </c>
      <c r="L32" s="5">
        <f t="shared" si="1"/>
        <v>0.1</v>
      </c>
      <c r="M32" s="5" t="str">
        <f t="shared" si="1"/>
        <v>-</v>
      </c>
      <c r="N32" s="5" t="str">
        <f t="shared" si="1"/>
        <v>-</v>
      </c>
      <c r="O32" s="5" t="str">
        <f t="shared" si="1"/>
        <v>-</v>
      </c>
      <c r="P32" s="5">
        <f t="shared" si="1"/>
        <v>5.194</v>
      </c>
      <c r="Q32" s="5">
        <f t="shared" si="1"/>
        <v>5.194</v>
      </c>
    </row>
    <row r="33" spans="2:17" x14ac:dyDescent="0.25">
      <c r="B33" s="5" t="s">
        <v>184</v>
      </c>
      <c r="C33" s="63">
        <v>3262</v>
      </c>
      <c r="D33" s="63">
        <v>0.01</v>
      </c>
      <c r="E33" s="63" t="s">
        <v>586</v>
      </c>
      <c r="F33" s="63" t="s">
        <v>586</v>
      </c>
      <c r="G33" s="63">
        <v>3.181</v>
      </c>
      <c r="H33" s="63">
        <v>5.15</v>
      </c>
      <c r="I33" s="63">
        <v>5.15</v>
      </c>
      <c r="L33" s="5">
        <f t="shared" si="1"/>
        <v>0.01</v>
      </c>
      <c r="M33" s="5" t="str">
        <f t="shared" si="1"/>
        <v>-</v>
      </c>
      <c r="N33" s="5" t="str">
        <f t="shared" si="1"/>
        <v>-</v>
      </c>
      <c r="O33" s="5">
        <f t="shared" si="1"/>
        <v>3.181</v>
      </c>
      <c r="P33" s="5">
        <f t="shared" si="1"/>
        <v>5.15</v>
      </c>
      <c r="Q33" s="5">
        <f t="shared" si="1"/>
        <v>5.15</v>
      </c>
    </row>
    <row r="34" spans="2:17" x14ac:dyDescent="0.25">
      <c r="B34" s="5" t="s">
        <v>37</v>
      </c>
      <c r="C34" s="63">
        <v>1139</v>
      </c>
      <c r="D34" s="63" t="s">
        <v>586</v>
      </c>
      <c r="E34" s="63">
        <v>2.0259999999999998</v>
      </c>
      <c r="F34" s="63" t="s">
        <v>586</v>
      </c>
      <c r="G34" s="63">
        <v>2.5270000000000001</v>
      </c>
      <c r="H34" s="63">
        <v>5.1319999999999997</v>
      </c>
      <c r="I34" s="63">
        <v>5.1319999999999997</v>
      </c>
      <c r="L34" s="5" t="str">
        <f t="shared" si="1"/>
        <v>-</v>
      </c>
      <c r="M34" s="5">
        <f t="shared" si="1"/>
        <v>2.0259999999999998</v>
      </c>
      <c r="N34" s="5" t="str">
        <f t="shared" si="1"/>
        <v>-</v>
      </c>
      <c r="O34" s="5">
        <f t="shared" si="1"/>
        <v>2.5270000000000001</v>
      </c>
      <c r="P34" s="5">
        <f t="shared" si="1"/>
        <v>5.1319999999999997</v>
      </c>
      <c r="Q34" s="5">
        <f t="shared" si="1"/>
        <v>5.1319999999999997</v>
      </c>
    </row>
    <row r="35" spans="2:17" x14ac:dyDescent="0.25">
      <c r="B35" s="5" t="s">
        <v>267</v>
      </c>
      <c r="C35" s="63">
        <v>3288</v>
      </c>
      <c r="D35" s="63" t="s">
        <v>586</v>
      </c>
      <c r="E35" s="63" t="s">
        <v>586</v>
      </c>
      <c r="F35" s="63" t="s">
        <v>586</v>
      </c>
      <c r="G35" s="63">
        <v>5.117</v>
      </c>
      <c r="H35" s="63" t="s">
        <v>586</v>
      </c>
      <c r="I35" s="63">
        <v>5.117</v>
      </c>
      <c r="L35" s="5" t="str">
        <f t="shared" si="1"/>
        <v>-</v>
      </c>
      <c r="M35" s="5" t="str">
        <f t="shared" si="1"/>
        <v>-</v>
      </c>
      <c r="N35" s="5" t="str">
        <f t="shared" si="1"/>
        <v>-</v>
      </c>
      <c r="O35" s="5">
        <f t="shared" si="1"/>
        <v>5.117</v>
      </c>
      <c r="P35" s="5" t="str">
        <f t="shared" si="1"/>
        <v>-</v>
      </c>
      <c r="Q35" s="5">
        <f t="shared" si="1"/>
        <v>5.117</v>
      </c>
    </row>
    <row r="36" spans="2:17" x14ac:dyDescent="0.25">
      <c r="B36" s="5" t="s">
        <v>57</v>
      </c>
      <c r="C36" s="63">
        <v>1118</v>
      </c>
      <c r="D36" s="63">
        <v>0.01</v>
      </c>
      <c r="E36" s="63" t="s">
        <v>586</v>
      </c>
      <c r="F36" s="63" t="s">
        <v>586</v>
      </c>
      <c r="G36" s="63">
        <v>3.5569999999999999</v>
      </c>
      <c r="H36" s="63">
        <v>5.0069999999999997</v>
      </c>
      <c r="I36" s="63">
        <v>5.0069999999999997</v>
      </c>
      <c r="L36" s="5">
        <f t="shared" si="1"/>
        <v>0.01</v>
      </c>
      <c r="M36" s="5" t="str">
        <f t="shared" si="1"/>
        <v>-</v>
      </c>
      <c r="N36" s="5" t="str">
        <f t="shared" si="1"/>
        <v>-</v>
      </c>
      <c r="O36" s="5">
        <f t="shared" si="1"/>
        <v>3.5569999999999999</v>
      </c>
      <c r="P36" s="5">
        <f t="shared" si="1"/>
        <v>5.0069999999999997</v>
      </c>
      <c r="Q36" s="5">
        <f t="shared" si="1"/>
        <v>5.0069999999999997</v>
      </c>
    </row>
    <row r="37" spans="2:17" x14ac:dyDescent="0.25">
      <c r="B37" s="5" t="s">
        <v>435</v>
      </c>
      <c r="C37" s="63">
        <v>3077</v>
      </c>
      <c r="D37" s="63" t="s">
        <v>586</v>
      </c>
      <c r="E37" s="63" t="s">
        <v>586</v>
      </c>
      <c r="F37" s="63">
        <v>3</v>
      </c>
      <c r="G37" s="63" t="s">
        <v>586</v>
      </c>
      <c r="H37" s="63">
        <v>5.0010000000000003</v>
      </c>
      <c r="I37" s="63">
        <v>5.0010000000000003</v>
      </c>
      <c r="L37" s="5" t="str">
        <f t="shared" si="1"/>
        <v>-</v>
      </c>
      <c r="M37" s="5" t="str">
        <f t="shared" si="1"/>
        <v>-</v>
      </c>
      <c r="N37" s="5">
        <f t="shared" si="1"/>
        <v>3</v>
      </c>
      <c r="O37" s="5" t="str">
        <f t="shared" si="1"/>
        <v>-</v>
      </c>
      <c r="P37" s="5">
        <f t="shared" si="1"/>
        <v>5.0010000000000003</v>
      </c>
      <c r="Q37" s="5">
        <f t="shared" si="1"/>
        <v>5.0010000000000003</v>
      </c>
    </row>
    <row r="38" spans="2:17" x14ac:dyDescent="0.25">
      <c r="B38" s="5" t="s">
        <v>218</v>
      </c>
      <c r="C38" s="63">
        <v>870</v>
      </c>
      <c r="D38" s="63">
        <v>0.1</v>
      </c>
      <c r="E38" s="63" t="s">
        <v>586</v>
      </c>
      <c r="F38" s="63">
        <v>1</v>
      </c>
      <c r="G38" s="63">
        <v>5</v>
      </c>
      <c r="H38" s="63">
        <v>2.5</v>
      </c>
      <c r="I38" s="63">
        <v>5</v>
      </c>
      <c r="L38" s="5">
        <f t="shared" si="1"/>
        <v>0.1</v>
      </c>
      <c r="M38" s="5" t="str">
        <f t="shared" si="1"/>
        <v>-</v>
      </c>
      <c r="N38" s="5">
        <f t="shared" si="1"/>
        <v>1</v>
      </c>
      <c r="O38" s="5">
        <f t="shared" si="1"/>
        <v>5</v>
      </c>
      <c r="P38" s="5">
        <f t="shared" si="1"/>
        <v>2.5</v>
      </c>
      <c r="Q38" s="5">
        <f t="shared" si="1"/>
        <v>5</v>
      </c>
    </row>
    <row r="39" spans="2:17" x14ac:dyDescent="0.25">
      <c r="B39" s="5" t="s">
        <v>169</v>
      </c>
      <c r="C39" s="63">
        <v>1307</v>
      </c>
      <c r="D39" s="63" t="s">
        <v>586</v>
      </c>
      <c r="E39" s="63" t="s">
        <v>586</v>
      </c>
      <c r="F39" s="63">
        <v>2.2749999999999999</v>
      </c>
      <c r="G39" s="63">
        <v>3.0209999999999999</v>
      </c>
      <c r="H39" s="63">
        <v>5</v>
      </c>
      <c r="I39" s="63">
        <v>5</v>
      </c>
      <c r="L39" s="5" t="str">
        <f t="shared" si="1"/>
        <v>-</v>
      </c>
      <c r="M39" s="5" t="str">
        <f t="shared" si="1"/>
        <v>-</v>
      </c>
      <c r="N39" s="5">
        <f t="shared" si="1"/>
        <v>2.2749999999999999</v>
      </c>
      <c r="O39" s="5">
        <f t="shared" si="1"/>
        <v>3.0209999999999999</v>
      </c>
      <c r="P39" s="5">
        <f t="shared" si="1"/>
        <v>5</v>
      </c>
      <c r="Q39" s="5">
        <f t="shared" si="1"/>
        <v>5</v>
      </c>
    </row>
    <row r="40" spans="2:17" x14ac:dyDescent="0.25">
      <c r="B40" s="5" t="s">
        <v>153</v>
      </c>
      <c r="C40" s="63">
        <v>2562</v>
      </c>
      <c r="D40" s="63">
        <v>2.5289999999999999</v>
      </c>
      <c r="E40" s="63">
        <v>2.629</v>
      </c>
      <c r="F40" s="63">
        <v>3.093</v>
      </c>
      <c r="G40" s="63">
        <v>5</v>
      </c>
      <c r="H40" s="63">
        <v>3.05</v>
      </c>
      <c r="I40" s="63">
        <v>5</v>
      </c>
      <c r="L40" s="5">
        <f t="shared" si="1"/>
        <v>2.5289999999999999</v>
      </c>
      <c r="M40" s="5">
        <f t="shared" si="1"/>
        <v>2.629</v>
      </c>
      <c r="N40" s="5">
        <f t="shared" si="1"/>
        <v>3.093</v>
      </c>
      <c r="O40" s="5">
        <f t="shared" si="1"/>
        <v>5</v>
      </c>
      <c r="P40" s="5">
        <f t="shared" si="1"/>
        <v>3.05</v>
      </c>
      <c r="Q40" s="5">
        <f t="shared" si="1"/>
        <v>5</v>
      </c>
    </row>
    <row r="41" spans="2:17" x14ac:dyDescent="0.25">
      <c r="B41" s="5" t="s">
        <v>51</v>
      </c>
      <c r="C41" s="63">
        <v>3089</v>
      </c>
      <c r="D41" s="63">
        <v>0.5</v>
      </c>
      <c r="E41" s="63" t="s">
        <v>586</v>
      </c>
      <c r="F41" s="63">
        <v>2.5059999999999998</v>
      </c>
      <c r="G41" s="63" t="s">
        <v>586</v>
      </c>
      <c r="H41" s="63">
        <v>4.9080000000000004</v>
      </c>
      <c r="I41" s="63">
        <v>4.9080000000000004</v>
      </c>
      <c r="L41" s="5">
        <f t="shared" si="1"/>
        <v>0.5</v>
      </c>
      <c r="M41" s="5" t="str">
        <f t="shared" si="1"/>
        <v>-</v>
      </c>
      <c r="N41" s="5">
        <f t="shared" si="1"/>
        <v>2.5059999999999998</v>
      </c>
      <c r="O41" s="5" t="str">
        <f t="shared" si="1"/>
        <v>-</v>
      </c>
      <c r="P41" s="5">
        <f t="shared" si="1"/>
        <v>4.9080000000000004</v>
      </c>
      <c r="Q41" s="5">
        <f t="shared" si="1"/>
        <v>4.9080000000000004</v>
      </c>
    </row>
    <row r="42" spans="2:17" hidden="1" outlineLevel="1" x14ac:dyDescent="0.25">
      <c r="B42" s="5" t="s">
        <v>181</v>
      </c>
      <c r="C42" s="63">
        <v>1751</v>
      </c>
      <c r="D42" s="63">
        <v>1.7999999999999999E-2</v>
      </c>
      <c r="E42" s="63" t="s">
        <v>586</v>
      </c>
      <c r="F42" s="63" t="s">
        <v>586</v>
      </c>
      <c r="G42" s="63">
        <v>4.9080000000000004</v>
      </c>
      <c r="H42" s="63" t="s">
        <v>586</v>
      </c>
      <c r="I42" s="63">
        <v>4.9080000000000004</v>
      </c>
      <c r="L42" s="5">
        <f t="shared" si="1"/>
        <v>1.7999999999999999E-2</v>
      </c>
      <c r="M42" s="5" t="str">
        <f t="shared" si="1"/>
        <v>-</v>
      </c>
      <c r="N42" s="5" t="str">
        <f t="shared" si="1"/>
        <v>-</v>
      </c>
      <c r="O42" s="5">
        <f t="shared" si="1"/>
        <v>4.9080000000000004</v>
      </c>
      <c r="P42" s="5" t="str">
        <f t="shared" si="1"/>
        <v>-</v>
      </c>
      <c r="Q42" s="5">
        <f t="shared" si="1"/>
        <v>4.9080000000000004</v>
      </c>
    </row>
    <row r="43" spans="2:17" hidden="1" outlineLevel="1" x14ac:dyDescent="0.25">
      <c r="B43" s="5" t="s">
        <v>100</v>
      </c>
      <c r="C43" s="63">
        <v>2729</v>
      </c>
      <c r="D43" s="63" t="s">
        <v>586</v>
      </c>
      <c r="E43" s="63" t="s">
        <v>586</v>
      </c>
      <c r="F43" s="63">
        <v>4.0030000000000001</v>
      </c>
      <c r="G43" s="63">
        <v>4.9020000000000001</v>
      </c>
      <c r="H43" s="63">
        <v>4.601</v>
      </c>
      <c r="I43" s="63">
        <v>4.9020000000000001</v>
      </c>
      <c r="L43" s="5" t="str">
        <f t="shared" si="1"/>
        <v>-</v>
      </c>
      <c r="M43" s="5" t="str">
        <f t="shared" si="1"/>
        <v>-</v>
      </c>
      <c r="N43" s="5">
        <f t="shared" si="1"/>
        <v>4.0030000000000001</v>
      </c>
      <c r="O43" s="5">
        <f t="shared" si="1"/>
        <v>4.9020000000000001</v>
      </c>
      <c r="P43" s="5">
        <f t="shared" si="1"/>
        <v>4.601</v>
      </c>
      <c r="Q43" s="5">
        <f t="shared" si="1"/>
        <v>4.9020000000000001</v>
      </c>
    </row>
    <row r="44" spans="2:17" hidden="1" outlineLevel="1" x14ac:dyDescent="0.25">
      <c r="B44" s="5" t="s">
        <v>255</v>
      </c>
      <c r="C44" s="63">
        <v>567</v>
      </c>
      <c r="D44" s="63">
        <v>0.1</v>
      </c>
      <c r="E44" s="63" t="s">
        <v>586</v>
      </c>
      <c r="F44" s="63" t="s">
        <v>586</v>
      </c>
      <c r="G44" s="63">
        <v>4.891</v>
      </c>
      <c r="H44" s="63">
        <v>4</v>
      </c>
      <c r="I44" s="63">
        <v>4.891</v>
      </c>
      <c r="L44" s="5">
        <f t="shared" si="1"/>
        <v>0.1</v>
      </c>
      <c r="M44" s="5" t="str">
        <f t="shared" si="1"/>
        <v>-</v>
      </c>
      <c r="N44" s="5" t="str">
        <f t="shared" si="1"/>
        <v>-</v>
      </c>
      <c r="O44" s="5">
        <f t="shared" si="1"/>
        <v>4.891</v>
      </c>
      <c r="P44" s="5">
        <f t="shared" si="1"/>
        <v>4</v>
      </c>
      <c r="Q44" s="5">
        <f t="shared" si="1"/>
        <v>4.891</v>
      </c>
    </row>
    <row r="45" spans="2:17" hidden="1" outlineLevel="1" x14ac:dyDescent="0.25">
      <c r="B45" s="5" t="s">
        <v>119</v>
      </c>
      <c r="C45" s="63">
        <v>969</v>
      </c>
      <c r="D45" s="63" t="s">
        <v>586</v>
      </c>
      <c r="E45" s="63" t="s">
        <v>586</v>
      </c>
      <c r="F45" s="63" t="s">
        <v>586</v>
      </c>
      <c r="G45" s="63" t="s">
        <v>586</v>
      </c>
      <c r="H45" s="63">
        <v>4.8559999999999999</v>
      </c>
      <c r="I45" s="63">
        <v>4.8559999999999999</v>
      </c>
      <c r="L45" s="5" t="str">
        <f t="shared" si="1"/>
        <v>-</v>
      </c>
      <c r="M45" s="5" t="str">
        <f t="shared" si="1"/>
        <v>-</v>
      </c>
      <c r="N45" s="5" t="str">
        <f t="shared" si="1"/>
        <v>-</v>
      </c>
      <c r="O45" s="5" t="str">
        <f t="shared" si="1"/>
        <v>-</v>
      </c>
      <c r="P45" s="5">
        <f t="shared" si="1"/>
        <v>4.8559999999999999</v>
      </c>
      <c r="Q45" s="5">
        <f t="shared" si="1"/>
        <v>4.8559999999999999</v>
      </c>
    </row>
    <row r="46" spans="2:17" hidden="1" outlineLevel="1" x14ac:dyDescent="0.25">
      <c r="B46" s="5" t="s">
        <v>279</v>
      </c>
      <c r="C46" s="63">
        <v>608</v>
      </c>
      <c r="D46" s="63">
        <v>0.1</v>
      </c>
      <c r="E46" s="63">
        <v>0.1</v>
      </c>
      <c r="F46" s="63">
        <v>2</v>
      </c>
      <c r="G46" s="63">
        <v>3.25</v>
      </c>
      <c r="H46" s="63">
        <v>4.8550000000000004</v>
      </c>
      <c r="I46" s="63">
        <v>4.8550000000000004</v>
      </c>
      <c r="L46" s="5">
        <f t="shared" si="1"/>
        <v>0.1</v>
      </c>
      <c r="M46" s="5">
        <f t="shared" si="1"/>
        <v>0.1</v>
      </c>
      <c r="N46" s="5">
        <f t="shared" si="1"/>
        <v>2</v>
      </c>
      <c r="O46" s="5">
        <f t="shared" si="1"/>
        <v>3.25</v>
      </c>
      <c r="P46" s="5">
        <f t="shared" si="1"/>
        <v>4.8550000000000004</v>
      </c>
      <c r="Q46" s="5">
        <f t="shared" si="1"/>
        <v>4.8550000000000004</v>
      </c>
    </row>
    <row r="47" spans="2:17" hidden="1" outlineLevel="1" x14ac:dyDescent="0.25">
      <c r="B47" s="5" t="s">
        <v>228</v>
      </c>
      <c r="C47" s="63">
        <v>1671</v>
      </c>
      <c r="D47" s="63" t="s">
        <v>586</v>
      </c>
      <c r="E47" s="63" t="s">
        <v>586</v>
      </c>
      <c r="F47" s="63">
        <v>2.9</v>
      </c>
      <c r="G47" s="63">
        <v>3.6</v>
      </c>
      <c r="H47" s="63">
        <v>4.8</v>
      </c>
      <c r="I47" s="63">
        <v>4.8</v>
      </c>
      <c r="L47" s="5" t="str">
        <f t="shared" si="1"/>
        <v>-</v>
      </c>
      <c r="M47" s="5" t="str">
        <f t="shared" si="1"/>
        <v>-</v>
      </c>
      <c r="N47" s="5">
        <f t="shared" si="1"/>
        <v>2.9</v>
      </c>
      <c r="O47" s="5">
        <f t="shared" si="1"/>
        <v>3.6</v>
      </c>
      <c r="P47" s="5">
        <f t="shared" si="1"/>
        <v>4.8</v>
      </c>
      <c r="Q47" s="5">
        <f t="shared" si="1"/>
        <v>4.8</v>
      </c>
    </row>
    <row r="48" spans="2:17" hidden="1" outlineLevel="1" x14ac:dyDescent="0.25">
      <c r="B48" s="5" t="s">
        <v>60</v>
      </c>
      <c r="C48" s="63">
        <v>1810</v>
      </c>
      <c r="D48" s="63">
        <v>0.1</v>
      </c>
      <c r="E48" s="63">
        <v>1.85</v>
      </c>
      <c r="F48" s="63">
        <v>3.7</v>
      </c>
      <c r="G48" s="63">
        <v>4.8</v>
      </c>
      <c r="H48" s="63">
        <v>4.8</v>
      </c>
      <c r="I48" s="63">
        <v>4.8</v>
      </c>
      <c r="L48" s="5">
        <f t="shared" si="1"/>
        <v>0.1</v>
      </c>
      <c r="M48" s="5">
        <f t="shared" si="1"/>
        <v>1.85</v>
      </c>
      <c r="N48" s="5">
        <f t="shared" si="1"/>
        <v>3.7</v>
      </c>
      <c r="O48" s="5">
        <f t="shared" si="1"/>
        <v>4.8</v>
      </c>
      <c r="P48" s="5">
        <f t="shared" si="1"/>
        <v>4.8</v>
      </c>
      <c r="Q48" s="5">
        <f t="shared" si="1"/>
        <v>4.8</v>
      </c>
    </row>
    <row r="49" spans="2:17" hidden="1" outlineLevel="1" x14ac:dyDescent="0.25">
      <c r="B49" s="5" t="s">
        <v>118</v>
      </c>
      <c r="C49" s="63">
        <v>3365</v>
      </c>
      <c r="D49" s="63" t="s">
        <v>586</v>
      </c>
      <c r="E49" s="63">
        <v>1.7509999999999999</v>
      </c>
      <c r="F49" s="63">
        <v>3.2530000000000001</v>
      </c>
      <c r="G49" s="63">
        <v>3.7519999999999998</v>
      </c>
      <c r="H49" s="63">
        <v>4.7859999999999996</v>
      </c>
      <c r="I49" s="63">
        <v>4.7859999999999996</v>
      </c>
      <c r="L49" s="5" t="str">
        <f t="shared" si="1"/>
        <v>-</v>
      </c>
      <c r="M49" s="5">
        <f t="shared" si="1"/>
        <v>1.7509999999999999</v>
      </c>
      <c r="N49" s="5">
        <f t="shared" si="1"/>
        <v>3.2530000000000001</v>
      </c>
      <c r="O49" s="5">
        <f t="shared" si="1"/>
        <v>3.7519999999999998</v>
      </c>
      <c r="P49" s="5">
        <f t="shared" si="1"/>
        <v>4.7859999999999996</v>
      </c>
      <c r="Q49" s="5">
        <f t="shared" si="1"/>
        <v>4.7859999999999996</v>
      </c>
    </row>
    <row r="50" spans="2:17" hidden="1" outlineLevel="1" x14ac:dyDescent="0.25">
      <c r="B50" s="5" t="s">
        <v>48</v>
      </c>
      <c r="C50" s="63">
        <v>3256</v>
      </c>
      <c r="D50" s="63" t="s">
        <v>586</v>
      </c>
      <c r="E50" s="63" t="s">
        <v>586</v>
      </c>
      <c r="F50" s="63" t="s">
        <v>586</v>
      </c>
      <c r="G50" s="63">
        <v>2.7959999999999998</v>
      </c>
      <c r="H50" s="63">
        <v>4.7539999999999996</v>
      </c>
      <c r="I50" s="63">
        <v>4.7539999999999996</v>
      </c>
      <c r="L50" s="5" t="str">
        <f t="shared" si="1"/>
        <v>-</v>
      </c>
      <c r="M50" s="5" t="str">
        <f t="shared" si="1"/>
        <v>-</v>
      </c>
      <c r="N50" s="5" t="str">
        <f t="shared" si="1"/>
        <v>-</v>
      </c>
      <c r="O50" s="5">
        <f t="shared" si="1"/>
        <v>2.7959999999999998</v>
      </c>
      <c r="P50" s="5">
        <f t="shared" si="1"/>
        <v>4.7539999999999996</v>
      </c>
      <c r="Q50" s="5">
        <f t="shared" si="1"/>
        <v>4.7539999999999996</v>
      </c>
    </row>
    <row r="51" spans="2:17" hidden="1" outlineLevel="1" x14ac:dyDescent="0.25">
      <c r="B51" s="5" t="s">
        <v>229</v>
      </c>
      <c r="C51" s="63">
        <v>2252</v>
      </c>
      <c r="D51" s="63" t="s">
        <v>586</v>
      </c>
      <c r="E51" s="63" t="s">
        <v>586</v>
      </c>
      <c r="F51" s="63" t="s">
        <v>586</v>
      </c>
      <c r="G51" s="63" t="s">
        <v>586</v>
      </c>
      <c r="H51" s="63">
        <v>4.7539999999999996</v>
      </c>
      <c r="I51" s="63">
        <v>4.7539999999999996</v>
      </c>
      <c r="L51" s="5" t="str">
        <f t="shared" si="1"/>
        <v>-</v>
      </c>
      <c r="M51" s="5" t="str">
        <f t="shared" si="1"/>
        <v>-</v>
      </c>
      <c r="N51" s="5" t="str">
        <f t="shared" si="1"/>
        <v>-</v>
      </c>
      <c r="O51" s="5" t="str">
        <f t="shared" si="1"/>
        <v>-</v>
      </c>
      <c r="P51" s="5">
        <f t="shared" si="1"/>
        <v>4.7539999999999996</v>
      </c>
      <c r="Q51" s="5">
        <f t="shared" si="1"/>
        <v>4.7539999999999996</v>
      </c>
    </row>
    <row r="52" spans="2:17" hidden="1" outlineLevel="1" x14ac:dyDescent="0.25">
      <c r="B52" s="5" t="s">
        <v>65</v>
      </c>
      <c r="C52" s="63">
        <v>3123</v>
      </c>
      <c r="D52" s="63" t="s">
        <v>586</v>
      </c>
      <c r="E52" s="63">
        <v>1.998</v>
      </c>
      <c r="F52" s="63">
        <v>3.008</v>
      </c>
      <c r="G52" s="63">
        <v>4.2519999999999998</v>
      </c>
      <c r="H52" s="63">
        <v>4.7510000000000003</v>
      </c>
      <c r="I52" s="63">
        <v>4.7510000000000003</v>
      </c>
      <c r="L52" s="5" t="str">
        <f t="shared" si="1"/>
        <v>-</v>
      </c>
      <c r="M52" s="5">
        <f t="shared" si="1"/>
        <v>1.998</v>
      </c>
      <c r="N52" s="5">
        <f t="shared" si="1"/>
        <v>3.008</v>
      </c>
      <c r="O52" s="5">
        <f t="shared" si="1"/>
        <v>4.2519999999999998</v>
      </c>
      <c r="P52" s="5">
        <f t="shared" si="1"/>
        <v>4.7510000000000003</v>
      </c>
      <c r="Q52" s="5">
        <f t="shared" si="1"/>
        <v>4.7510000000000003</v>
      </c>
    </row>
    <row r="53" spans="2:17" hidden="1" outlineLevel="1" x14ac:dyDescent="0.25">
      <c r="B53" s="5" t="s">
        <v>224</v>
      </c>
      <c r="C53" s="63">
        <v>732</v>
      </c>
      <c r="D53" s="63" t="s">
        <v>586</v>
      </c>
      <c r="E53" s="63" t="s">
        <v>586</v>
      </c>
      <c r="F53" s="63">
        <v>2.25</v>
      </c>
      <c r="G53" s="63">
        <v>3.5</v>
      </c>
      <c r="H53" s="63">
        <v>4.75</v>
      </c>
      <c r="I53" s="63">
        <v>4.75</v>
      </c>
      <c r="L53" s="5" t="str">
        <f t="shared" si="1"/>
        <v>-</v>
      </c>
      <c r="M53" s="5" t="str">
        <f t="shared" si="1"/>
        <v>-</v>
      </c>
      <c r="N53" s="5">
        <f t="shared" si="1"/>
        <v>2.25</v>
      </c>
      <c r="O53" s="5">
        <f t="shared" si="1"/>
        <v>3.5</v>
      </c>
      <c r="P53" s="5">
        <f t="shared" si="1"/>
        <v>4.75</v>
      </c>
      <c r="Q53" s="5">
        <f t="shared" si="1"/>
        <v>4.75</v>
      </c>
    </row>
    <row r="54" spans="2:17" hidden="1" outlineLevel="1" x14ac:dyDescent="0.25">
      <c r="B54" s="5" t="s">
        <v>230</v>
      </c>
      <c r="C54" s="63">
        <v>857</v>
      </c>
      <c r="D54" s="63">
        <v>0.01</v>
      </c>
      <c r="E54" s="63" t="s">
        <v>586</v>
      </c>
      <c r="F54" s="63">
        <v>3.2509999999999999</v>
      </c>
      <c r="G54" s="63">
        <v>3.75</v>
      </c>
      <c r="H54" s="63">
        <v>4.7460000000000004</v>
      </c>
      <c r="I54" s="63">
        <v>4.7460000000000004</v>
      </c>
      <c r="L54" s="5">
        <f t="shared" si="1"/>
        <v>0.01</v>
      </c>
      <c r="M54" s="5" t="str">
        <f t="shared" si="1"/>
        <v>-</v>
      </c>
      <c r="N54" s="5">
        <f t="shared" si="1"/>
        <v>3.2509999999999999</v>
      </c>
      <c r="O54" s="5">
        <f t="shared" si="1"/>
        <v>3.75</v>
      </c>
      <c r="P54" s="5">
        <f t="shared" si="1"/>
        <v>4.7460000000000004</v>
      </c>
      <c r="Q54" s="5">
        <f t="shared" si="1"/>
        <v>4.7460000000000004</v>
      </c>
    </row>
    <row r="55" spans="2:17" hidden="1" outlineLevel="1" x14ac:dyDescent="0.25">
      <c r="B55" s="5" t="s">
        <v>492</v>
      </c>
      <c r="C55" s="63">
        <v>2638</v>
      </c>
      <c r="D55" s="63">
        <v>1.0999999999999999E-2</v>
      </c>
      <c r="E55" s="63">
        <v>1.651</v>
      </c>
      <c r="F55" s="63">
        <v>2.4140000000000001</v>
      </c>
      <c r="G55" s="63">
        <v>4.7350000000000003</v>
      </c>
      <c r="H55" s="63">
        <v>4.1130000000000004</v>
      </c>
      <c r="I55" s="63">
        <v>4.7350000000000003</v>
      </c>
      <c r="L55" s="5">
        <f t="shared" si="1"/>
        <v>1.0999999999999999E-2</v>
      </c>
      <c r="M55" s="5">
        <f t="shared" si="1"/>
        <v>1.651</v>
      </c>
      <c r="N55" s="5">
        <f t="shared" si="1"/>
        <v>2.4140000000000001</v>
      </c>
      <c r="O55" s="5">
        <f t="shared" si="1"/>
        <v>4.7350000000000003</v>
      </c>
      <c r="P55" s="5">
        <f t="shared" si="1"/>
        <v>4.1130000000000004</v>
      </c>
      <c r="Q55" s="5">
        <f t="shared" si="1"/>
        <v>4.7350000000000003</v>
      </c>
    </row>
    <row r="56" spans="2:17" hidden="1" outlineLevel="1" x14ac:dyDescent="0.25">
      <c r="B56" s="5" t="s">
        <v>85</v>
      </c>
      <c r="C56" s="63">
        <v>654</v>
      </c>
      <c r="D56" s="63">
        <v>0.01</v>
      </c>
      <c r="E56" s="63" t="s">
        <v>586</v>
      </c>
      <c r="F56" s="63" t="s">
        <v>586</v>
      </c>
      <c r="G56" s="63">
        <v>3.802</v>
      </c>
      <c r="H56" s="63">
        <v>4.7069999999999999</v>
      </c>
      <c r="I56" s="63">
        <v>4.7069999999999999</v>
      </c>
      <c r="L56" s="5">
        <f t="shared" si="1"/>
        <v>0.01</v>
      </c>
      <c r="M56" s="5" t="str">
        <f t="shared" si="1"/>
        <v>-</v>
      </c>
      <c r="N56" s="5" t="str">
        <f t="shared" si="1"/>
        <v>-</v>
      </c>
      <c r="O56" s="5">
        <f t="shared" si="1"/>
        <v>3.802</v>
      </c>
      <c r="P56" s="5">
        <f t="shared" si="1"/>
        <v>4.7069999999999999</v>
      </c>
      <c r="Q56" s="5">
        <f t="shared" si="1"/>
        <v>4.7069999999999999</v>
      </c>
    </row>
    <row r="57" spans="2:17" hidden="1" outlineLevel="1" x14ac:dyDescent="0.25">
      <c r="B57" s="5" t="s">
        <v>101</v>
      </c>
      <c r="C57" s="63">
        <v>2618</v>
      </c>
      <c r="D57" s="63" t="s">
        <v>586</v>
      </c>
      <c r="E57" s="63" t="s">
        <v>586</v>
      </c>
      <c r="F57" s="63">
        <v>2.9089999999999998</v>
      </c>
      <c r="G57" s="63">
        <v>4.1580000000000004</v>
      </c>
      <c r="H57" s="63">
        <v>4.7039999999999997</v>
      </c>
      <c r="I57" s="63">
        <v>4.7039999999999997</v>
      </c>
      <c r="L57" s="5" t="str">
        <f t="shared" si="1"/>
        <v>-</v>
      </c>
      <c r="M57" s="5" t="str">
        <f t="shared" si="1"/>
        <v>-</v>
      </c>
      <c r="N57" s="5">
        <f t="shared" si="1"/>
        <v>2.9089999999999998</v>
      </c>
      <c r="O57" s="5">
        <f t="shared" si="1"/>
        <v>4.1580000000000004</v>
      </c>
      <c r="P57" s="5">
        <f t="shared" si="1"/>
        <v>4.7039999999999997</v>
      </c>
      <c r="Q57" s="5">
        <f t="shared" si="1"/>
        <v>4.7039999999999997</v>
      </c>
    </row>
    <row r="58" spans="2:17" hidden="1" outlineLevel="1" x14ac:dyDescent="0.25">
      <c r="B58" s="5" t="s">
        <v>320</v>
      </c>
      <c r="C58" s="63">
        <v>436</v>
      </c>
      <c r="D58" s="63">
        <v>0.01</v>
      </c>
      <c r="E58" s="63">
        <v>0.25</v>
      </c>
      <c r="F58" s="63">
        <v>0.8</v>
      </c>
      <c r="G58" s="63">
        <v>2.4119999999999999</v>
      </c>
      <c r="H58" s="63">
        <v>4.6900000000000004</v>
      </c>
      <c r="I58" s="63">
        <v>4.6900000000000004</v>
      </c>
      <c r="L58" s="5">
        <f t="shared" si="1"/>
        <v>0.01</v>
      </c>
      <c r="M58" s="5">
        <f t="shared" si="1"/>
        <v>0.25</v>
      </c>
      <c r="N58" s="5">
        <f t="shared" si="1"/>
        <v>0.8</v>
      </c>
      <c r="O58" s="5">
        <f t="shared" si="1"/>
        <v>2.4119999999999999</v>
      </c>
      <c r="P58" s="5">
        <f t="shared" si="1"/>
        <v>4.6900000000000004</v>
      </c>
      <c r="Q58" s="5">
        <f t="shared" si="1"/>
        <v>4.6900000000000004</v>
      </c>
    </row>
    <row r="59" spans="2:17" hidden="1" outlineLevel="1" x14ac:dyDescent="0.25">
      <c r="B59" s="5" t="s">
        <v>357</v>
      </c>
      <c r="C59" s="63">
        <v>3245</v>
      </c>
      <c r="D59" s="63">
        <v>1.1399999999999999</v>
      </c>
      <c r="E59" s="63" t="s">
        <v>586</v>
      </c>
      <c r="F59" s="63" t="s">
        <v>586</v>
      </c>
      <c r="G59" s="63">
        <v>4.68</v>
      </c>
      <c r="H59" s="63" t="s">
        <v>586</v>
      </c>
      <c r="I59" s="63">
        <v>4.68</v>
      </c>
      <c r="L59" s="5">
        <f t="shared" si="1"/>
        <v>1.1399999999999999</v>
      </c>
      <c r="M59" s="5" t="str">
        <f t="shared" si="1"/>
        <v>-</v>
      </c>
      <c r="N59" s="5" t="str">
        <f t="shared" si="1"/>
        <v>-</v>
      </c>
      <c r="O59" s="5">
        <f t="shared" si="1"/>
        <v>4.68</v>
      </c>
      <c r="P59" s="5" t="str">
        <f t="shared" si="1"/>
        <v>-</v>
      </c>
      <c r="Q59" s="5">
        <f t="shared" si="1"/>
        <v>4.68</v>
      </c>
    </row>
    <row r="60" spans="2:17" hidden="1" outlineLevel="1" x14ac:dyDescent="0.25">
      <c r="B60" s="5" t="s">
        <v>157</v>
      </c>
      <c r="C60" s="63">
        <v>3279</v>
      </c>
      <c r="D60" s="63">
        <v>0.1</v>
      </c>
      <c r="E60" s="63">
        <v>0.80100000000000005</v>
      </c>
      <c r="F60" s="63">
        <v>2.556</v>
      </c>
      <c r="G60" s="63">
        <v>4.6509999999999998</v>
      </c>
      <c r="H60" s="63">
        <v>4.6539999999999999</v>
      </c>
      <c r="I60" s="63">
        <v>4.6539999999999999</v>
      </c>
      <c r="L60" s="5">
        <f t="shared" si="1"/>
        <v>0.1</v>
      </c>
      <c r="M60" s="5">
        <f t="shared" si="1"/>
        <v>0.80100000000000005</v>
      </c>
      <c r="N60" s="5">
        <f t="shared" si="1"/>
        <v>2.556</v>
      </c>
      <c r="O60" s="5">
        <f t="shared" si="1"/>
        <v>4.6509999999999998</v>
      </c>
      <c r="P60" s="5">
        <f t="shared" si="1"/>
        <v>4.6539999999999999</v>
      </c>
      <c r="Q60" s="5">
        <f t="shared" si="1"/>
        <v>4.6539999999999999</v>
      </c>
    </row>
    <row r="61" spans="2:17" hidden="1" outlineLevel="1" x14ac:dyDescent="0.25">
      <c r="B61" s="5" t="s">
        <v>447</v>
      </c>
      <c r="C61" s="63">
        <v>2607</v>
      </c>
      <c r="D61" s="63" t="s">
        <v>586</v>
      </c>
      <c r="E61" s="63" t="s">
        <v>586</v>
      </c>
      <c r="F61" s="63" t="s">
        <v>586</v>
      </c>
      <c r="G61" s="63">
        <v>3.258</v>
      </c>
      <c r="H61" s="63">
        <v>4.6210000000000004</v>
      </c>
      <c r="I61" s="63">
        <v>4.6210000000000004</v>
      </c>
      <c r="L61" s="5" t="str">
        <f t="shared" si="1"/>
        <v>-</v>
      </c>
      <c r="M61" s="5" t="str">
        <f t="shared" si="1"/>
        <v>-</v>
      </c>
      <c r="N61" s="5" t="str">
        <f t="shared" si="1"/>
        <v>-</v>
      </c>
      <c r="O61" s="5">
        <f t="shared" si="1"/>
        <v>3.258</v>
      </c>
      <c r="P61" s="5">
        <f t="shared" si="1"/>
        <v>4.6210000000000004</v>
      </c>
      <c r="Q61" s="5">
        <f t="shared" si="1"/>
        <v>4.6210000000000004</v>
      </c>
    </row>
    <row r="62" spans="2:17" hidden="1" outlineLevel="1" x14ac:dyDescent="0.25">
      <c r="B62" s="5" t="s">
        <v>802</v>
      </c>
      <c r="C62" s="63">
        <v>1657</v>
      </c>
      <c r="D62" s="63">
        <v>0.10299999999999999</v>
      </c>
      <c r="E62" s="63">
        <v>1.3</v>
      </c>
      <c r="F62" s="63">
        <v>3.0539999999999998</v>
      </c>
      <c r="G62" s="63">
        <v>4.202</v>
      </c>
      <c r="H62" s="63">
        <v>4.6059999999999999</v>
      </c>
      <c r="I62" s="63">
        <v>4.6059999999999999</v>
      </c>
      <c r="L62" s="5">
        <f t="shared" si="1"/>
        <v>0.10299999999999999</v>
      </c>
      <c r="M62" s="5">
        <f t="shared" si="1"/>
        <v>1.3</v>
      </c>
      <c r="N62" s="5">
        <f t="shared" si="1"/>
        <v>3.0539999999999998</v>
      </c>
      <c r="O62" s="5">
        <f t="shared" si="1"/>
        <v>4.202</v>
      </c>
      <c r="P62" s="5">
        <f t="shared" si="1"/>
        <v>4.6059999999999999</v>
      </c>
      <c r="Q62" s="5">
        <f t="shared" si="1"/>
        <v>4.6059999999999999</v>
      </c>
    </row>
    <row r="63" spans="2:17" hidden="1" outlineLevel="1" x14ac:dyDescent="0.25">
      <c r="B63" s="5" t="s">
        <v>96</v>
      </c>
      <c r="C63" s="63">
        <v>210</v>
      </c>
      <c r="D63" s="63" t="s">
        <v>586</v>
      </c>
      <c r="E63" s="63">
        <v>1.998</v>
      </c>
      <c r="F63" s="63">
        <v>3.2029999999999998</v>
      </c>
      <c r="G63" s="63">
        <v>3.9020000000000001</v>
      </c>
      <c r="H63" s="63">
        <v>4.601</v>
      </c>
      <c r="I63" s="63">
        <v>4.601</v>
      </c>
      <c r="L63" s="5" t="str">
        <f t="shared" si="1"/>
        <v>-</v>
      </c>
      <c r="M63" s="5">
        <f t="shared" si="1"/>
        <v>1.998</v>
      </c>
      <c r="N63" s="5">
        <f t="shared" si="1"/>
        <v>3.2029999999999998</v>
      </c>
      <c r="O63" s="5">
        <f t="shared" si="1"/>
        <v>3.9020000000000001</v>
      </c>
      <c r="P63" s="5">
        <f t="shared" si="1"/>
        <v>4.601</v>
      </c>
      <c r="Q63" s="5">
        <f t="shared" si="1"/>
        <v>4.601</v>
      </c>
    </row>
    <row r="64" spans="2:17" hidden="1" outlineLevel="1" x14ac:dyDescent="0.25">
      <c r="B64" s="5" t="s">
        <v>64</v>
      </c>
      <c r="C64" s="63">
        <v>1521</v>
      </c>
      <c r="D64" s="63" t="s">
        <v>586</v>
      </c>
      <c r="E64" s="63">
        <v>1.5</v>
      </c>
      <c r="F64" s="63">
        <v>2.0009999999999999</v>
      </c>
      <c r="G64" s="63">
        <v>3.5009999999999999</v>
      </c>
      <c r="H64" s="63">
        <v>4.5960000000000001</v>
      </c>
      <c r="I64" s="63">
        <v>4.5960000000000001</v>
      </c>
      <c r="L64" s="5" t="str">
        <f t="shared" si="1"/>
        <v>-</v>
      </c>
      <c r="M64" s="5">
        <f t="shared" si="1"/>
        <v>1.5</v>
      </c>
      <c r="N64" s="5">
        <f t="shared" si="1"/>
        <v>2.0009999999999999</v>
      </c>
      <c r="O64" s="5">
        <f t="shared" si="1"/>
        <v>3.5009999999999999</v>
      </c>
      <c r="P64" s="5">
        <f t="shared" si="1"/>
        <v>4.5960000000000001</v>
      </c>
      <c r="Q64" s="5">
        <f t="shared" si="1"/>
        <v>4.5960000000000001</v>
      </c>
    </row>
    <row r="65" spans="2:17" hidden="1" outlineLevel="1" x14ac:dyDescent="0.25">
      <c r="B65" s="5" t="s">
        <v>498</v>
      </c>
      <c r="C65" s="63">
        <v>2914</v>
      </c>
      <c r="D65" s="63" t="s">
        <v>586</v>
      </c>
      <c r="E65" s="63" t="s">
        <v>586</v>
      </c>
      <c r="F65" s="63" t="s">
        <v>586</v>
      </c>
      <c r="G65" s="63" t="s">
        <v>586</v>
      </c>
      <c r="H65" s="63">
        <v>4.5960000000000001</v>
      </c>
      <c r="I65" s="63">
        <v>4.5960000000000001</v>
      </c>
      <c r="L65" s="5" t="str">
        <f t="shared" si="1"/>
        <v>-</v>
      </c>
      <c r="M65" s="5" t="str">
        <f t="shared" si="1"/>
        <v>-</v>
      </c>
      <c r="N65" s="5" t="str">
        <f t="shared" si="1"/>
        <v>-</v>
      </c>
      <c r="O65" s="5" t="str">
        <f t="shared" si="1"/>
        <v>-</v>
      </c>
      <c r="P65" s="5">
        <f t="shared" si="1"/>
        <v>4.5960000000000001</v>
      </c>
      <c r="Q65" s="5">
        <f t="shared" si="1"/>
        <v>4.5960000000000001</v>
      </c>
    </row>
    <row r="66" spans="2:17" hidden="1" outlineLevel="1" x14ac:dyDescent="0.25">
      <c r="B66" s="5" t="s">
        <v>602</v>
      </c>
      <c r="C66" s="63">
        <v>2576</v>
      </c>
      <c r="D66" s="63" t="s">
        <v>586</v>
      </c>
      <c r="E66" s="63">
        <v>0.5</v>
      </c>
      <c r="F66" s="63">
        <v>1.502</v>
      </c>
      <c r="G66" s="63">
        <v>4.577</v>
      </c>
      <c r="H66" s="63" t="s">
        <v>586</v>
      </c>
      <c r="I66" s="63">
        <v>4.577</v>
      </c>
      <c r="L66" s="5" t="str">
        <f t="shared" si="1"/>
        <v>-</v>
      </c>
      <c r="M66" s="5">
        <f t="shared" si="1"/>
        <v>0.5</v>
      </c>
      <c r="N66" s="5">
        <f t="shared" si="1"/>
        <v>1.502</v>
      </c>
      <c r="O66" s="5">
        <f t="shared" si="1"/>
        <v>4.577</v>
      </c>
      <c r="P66" s="5" t="str">
        <f t="shared" si="1"/>
        <v>-</v>
      </c>
      <c r="Q66" s="5">
        <f t="shared" si="1"/>
        <v>4.577</v>
      </c>
    </row>
    <row r="67" spans="2:17" hidden="1" outlineLevel="1" x14ac:dyDescent="0.25">
      <c r="B67" s="5" t="s">
        <v>161</v>
      </c>
      <c r="C67" s="63">
        <v>2270</v>
      </c>
      <c r="D67" s="63">
        <v>1</v>
      </c>
      <c r="E67" s="63">
        <v>2.4420000000000002</v>
      </c>
      <c r="F67" s="63">
        <v>3.492</v>
      </c>
      <c r="G67" s="63">
        <v>3.9910000000000001</v>
      </c>
      <c r="H67" s="63">
        <v>4.5720000000000001</v>
      </c>
      <c r="I67" s="63">
        <v>4.5720000000000001</v>
      </c>
      <c r="L67" s="5">
        <f t="shared" si="1"/>
        <v>1</v>
      </c>
      <c r="M67" s="5">
        <f t="shared" si="1"/>
        <v>2.4420000000000002</v>
      </c>
      <c r="N67" s="5">
        <f t="shared" si="1"/>
        <v>3.492</v>
      </c>
      <c r="O67" s="5">
        <f t="shared" si="1"/>
        <v>3.9910000000000001</v>
      </c>
      <c r="P67" s="5">
        <f t="shared" si="1"/>
        <v>4.5720000000000001</v>
      </c>
      <c r="Q67" s="5">
        <f t="shared" si="1"/>
        <v>4.5720000000000001</v>
      </c>
    </row>
    <row r="68" spans="2:17" hidden="1" outlineLevel="1" x14ac:dyDescent="0.25">
      <c r="B68" s="5" t="s">
        <v>140</v>
      </c>
      <c r="C68" s="63">
        <v>2944</v>
      </c>
      <c r="D68" s="63" t="s">
        <v>586</v>
      </c>
      <c r="E68" s="63">
        <v>1.7490000000000001</v>
      </c>
      <c r="F68" s="63">
        <v>3.2410000000000001</v>
      </c>
      <c r="G68" s="63">
        <v>4.5620000000000003</v>
      </c>
      <c r="H68" s="63">
        <v>4.3550000000000004</v>
      </c>
      <c r="I68" s="63">
        <v>4.5620000000000003</v>
      </c>
      <c r="L68" s="5" t="str">
        <f t="shared" ref="L68:Q110" si="2">IF(D68=0,"",D68)</f>
        <v>-</v>
      </c>
      <c r="M68" s="5">
        <f t="shared" si="2"/>
        <v>1.7490000000000001</v>
      </c>
      <c r="N68" s="5">
        <f t="shared" si="2"/>
        <v>3.2410000000000001</v>
      </c>
      <c r="O68" s="5">
        <f t="shared" si="2"/>
        <v>4.5620000000000003</v>
      </c>
      <c r="P68" s="5">
        <f t="shared" si="2"/>
        <v>4.3550000000000004</v>
      </c>
      <c r="Q68" s="5">
        <f t="shared" si="2"/>
        <v>4.5620000000000003</v>
      </c>
    </row>
    <row r="69" spans="2:17" hidden="1" outlineLevel="1" x14ac:dyDescent="0.25">
      <c r="B69" s="5" t="s">
        <v>246</v>
      </c>
      <c r="C69" s="63">
        <v>3186</v>
      </c>
      <c r="D69" s="63" t="s">
        <v>586</v>
      </c>
      <c r="E69" s="63" t="s">
        <v>586</v>
      </c>
      <c r="F69" s="63" t="s">
        <v>586</v>
      </c>
      <c r="G69" s="63" t="s">
        <v>586</v>
      </c>
      <c r="H69" s="63">
        <v>4.5039999999999996</v>
      </c>
      <c r="I69" s="63">
        <v>4.5039999999999996</v>
      </c>
      <c r="L69" s="5" t="str">
        <f t="shared" si="2"/>
        <v>-</v>
      </c>
      <c r="M69" s="5" t="str">
        <f t="shared" si="2"/>
        <v>-</v>
      </c>
      <c r="N69" s="5" t="str">
        <f t="shared" si="2"/>
        <v>-</v>
      </c>
      <c r="O69" s="5" t="str">
        <f t="shared" si="2"/>
        <v>-</v>
      </c>
      <c r="P69" s="5">
        <f t="shared" si="2"/>
        <v>4.5039999999999996</v>
      </c>
      <c r="Q69" s="5">
        <f t="shared" si="2"/>
        <v>4.5039999999999996</v>
      </c>
    </row>
    <row r="70" spans="2:17" hidden="1" outlineLevel="1" x14ac:dyDescent="0.25">
      <c r="B70" s="5" t="s">
        <v>245</v>
      </c>
      <c r="C70" s="63">
        <v>2655</v>
      </c>
      <c r="D70" s="63" t="s">
        <v>586</v>
      </c>
      <c r="E70" s="63" t="s">
        <v>586</v>
      </c>
      <c r="F70" s="63">
        <v>3</v>
      </c>
      <c r="G70" s="63">
        <v>4.3499999999999996</v>
      </c>
      <c r="H70" s="63">
        <v>4.5010000000000003</v>
      </c>
      <c r="I70" s="63">
        <v>4.5010000000000003</v>
      </c>
      <c r="L70" s="5" t="str">
        <f t="shared" si="2"/>
        <v>-</v>
      </c>
      <c r="M70" s="5" t="str">
        <f t="shared" si="2"/>
        <v>-</v>
      </c>
      <c r="N70" s="5">
        <f t="shared" si="2"/>
        <v>3</v>
      </c>
      <c r="O70" s="5">
        <f t="shared" si="2"/>
        <v>4.3499999999999996</v>
      </c>
      <c r="P70" s="5">
        <f t="shared" si="2"/>
        <v>4.5010000000000003</v>
      </c>
      <c r="Q70" s="5">
        <f t="shared" si="2"/>
        <v>4.5010000000000003</v>
      </c>
    </row>
    <row r="71" spans="2:17" hidden="1" outlineLevel="1" x14ac:dyDescent="0.25">
      <c r="B71" s="5" t="s">
        <v>381</v>
      </c>
      <c r="C71" s="63">
        <v>2472</v>
      </c>
      <c r="D71" s="63" t="s">
        <v>586</v>
      </c>
      <c r="E71" s="63" t="s">
        <v>586</v>
      </c>
      <c r="F71" s="63">
        <v>1.7010000000000001</v>
      </c>
      <c r="G71" s="63">
        <v>2.2000000000000002</v>
      </c>
      <c r="H71" s="63">
        <v>4.5010000000000003</v>
      </c>
      <c r="I71" s="63">
        <v>4.5010000000000003</v>
      </c>
      <c r="L71" s="5" t="str">
        <f t="shared" si="2"/>
        <v>-</v>
      </c>
      <c r="M71" s="5" t="str">
        <f t="shared" si="2"/>
        <v>-</v>
      </c>
      <c r="N71" s="5">
        <f t="shared" si="2"/>
        <v>1.7010000000000001</v>
      </c>
      <c r="O71" s="5">
        <f t="shared" si="2"/>
        <v>2.2000000000000002</v>
      </c>
      <c r="P71" s="5">
        <f t="shared" si="2"/>
        <v>4.5010000000000003</v>
      </c>
      <c r="Q71" s="5">
        <f t="shared" si="2"/>
        <v>4.5010000000000003</v>
      </c>
    </row>
    <row r="72" spans="2:17" hidden="1" outlineLevel="1" x14ac:dyDescent="0.25">
      <c r="B72" s="5" t="s">
        <v>417</v>
      </c>
      <c r="C72" s="63">
        <v>3231</v>
      </c>
      <c r="D72" s="63">
        <v>0.1</v>
      </c>
      <c r="E72" s="63" t="s">
        <v>586</v>
      </c>
      <c r="F72" s="63" t="s">
        <v>586</v>
      </c>
      <c r="G72" s="63">
        <v>2.8</v>
      </c>
      <c r="H72" s="63">
        <v>4.5010000000000003</v>
      </c>
      <c r="I72" s="63">
        <v>4.5010000000000003</v>
      </c>
      <c r="L72" s="5">
        <f t="shared" si="2"/>
        <v>0.1</v>
      </c>
      <c r="M72" s="5" t="str">
        <f t="shared" si="2"/>
        <v>-</v>
      </c>
      <c r="N72" s="5" t="str">
        <f t="shared" si="2"/>
        <v>-</v>
      </c>
      <c r="O72" s="5">
        <f t="shared" si="2"/>
        <v>2.8</v>
      </c>
      <c r="P72" s="5">
        <f t="shared" si="2"/>
        <v>4.5010000000000003</v>
      </c>
      <c r="Q72" s="5">
        <f t="shared" si="2"/>
        <v>4.5010000000000003</v>
      </c>
    </row>
    <row r="73" spans="2:17" hidden="1" outlineLevel="1" x14ac:dyDescent="0.25">
      <c r="B73" s="5" t="s">
        <v>262</v>
      </c>
      <c r="C73" s="63">
        <v>1573</v>
      </c>
      <c r="D73" s="63" t="s">
        <v>586</v>
      </c>
      <c r="E73" s="63">
        <v>0.751</v>
      </c>
      <c r="F73" s="63">
        <v>1</v>
      </c>
      <c r="G73" s="63">
        <v>4.5010000000000003</v>
      </c>
      <c r="H73" s="63">
        <v>3.75</v>
      </c>
      <c r="I73" s="63">
        <v>4.5010000000000003</v>
      </c>
      <c r="L73" s="5" t="str">
        <f t="shared" si="2"/>
        <v>-</v>
      </c>
      <c r="M73" s="5">
        <f t="shared" si="2"/>
        <v>0.751</v>
      </c>
      <c r="N73" s="5">
        <f t="shared" si="2"/>
        <v>1</v>
      </c>
      <c r="O73" s="5">
        <f t="shared" si="2"/>
        <v>4.5010000000000003</v>
      </c>
      <c r="P73" s="5">
        <f t="shared" si="2"/>
        <v>3.75</v>
      </c>
      <c r="Q73" s="5">
        <f t="shared" si="2"/>
        <v>4.5010000000000003</v>
      </c>
    </row>
    <row r="74" spans="2:17" hidden="1" outlineLevel="1" x14ac:dyDescent="0.25">
      <c r="B74" s="5" t="s">
        <v>189</v>
      </c>
      <c r="C74" s="63">
        <v>1053</v>
      </c>
      <c r="D74" s="63">
        <v>1</v>
      </c>
      <c r="E74" s="63" t="s">
        <v>586</v>
      </c>
      <c r="F74" s="63" t="s">
        <v>586</v>
      </c>
      <c r="G74" s="63">
        <v>4.5</v>
      </c>
      <c r="H74" s="63">
        <v>3</v>
      </c>
      <c r="I74" s="63">
        <v>4.5</v>
      </c>
      <c r="L74" s="5">
        <f t="shared" si="2"/>
        <v>1</v>
      </c>
      <c r="M74" s="5" t="str">
        <f t="shared" si="2"/>
        <v>-</v>
      </c>
      <c r="N74" s="5" t="str">
        <f t="shared" si="2"/>
        <v>-</v>
      </c>
      <c r="O74" s="5">
        <f t="shared" si="2"/>
        <v>4.5</v>
      </c>
      <c r="P74" s="5">
        <f t="shared" si="2"/>
        <v>3</v>
      </c>
      <c r="Q74" s="5">
        <f t="shared" si="2"/>
        <v>4.5</v>
      </c>
    </row>
    <row r="75" spans="2:17" hidden="1" outlineLevel="1" x14ac:dyDescent="0.25">
      <c r="B75" s="5" t="s">
        <v>187</v>
      </c>
      <c r="C75" s="63">
        <v>1637</v>
      </c>
      <c r="D75" s="63" t="s">
        <v>586</v>
      </c>
      <c r="E75" s="63">
        <v>0.85</v>
      </c>
      <c r="F75" s="63">
        <v>1.5</v>
      </c>
      <c r="G75" s="63">
        <v>3.6</v>
      </c>
      <c r="H75" s="63">
        <v>4.5</v>
      </c>
      <c r="I75" s="63">
        <v>4.5</v>
      </c>
      <c r="L75" s="5" t="str">
        <f t="shared" si="2"/>
        <v>-</v>
      </c>
      <c r="M75" s="5">
        <f t="shared" si="2"/>
        <v>0.85</v>
      </c>
      <c r="N75" s="5">
        <f t="shared" si="2"/>
        <v>1.5</v>
      </c>
      <c r="O75" s="5">
        <f t="shared" si="2"/>
        <v>3.6</v>
      </c>
      <c r="P75" s="5">
        <f t="shared" si="2"/>
        <v>4.5</v>
      </c>
      <c r="Q75" s="5">
        <f t="shared" si="2"/>
        <v>4.5</v>
      </c>
    </row>
    <row r="76" spans="2:17" hidden="1" outlineLevel="1" x14ac:dyDescent="0.25">
      <c r="B76" s="5" t="s">
        <v>54</v>
      </c>
      <c r="C76" s="63">
        <v>2919</v>
      </c>
      <c r="D76" s="63">
        <v>0.1</v>
      </c>
      <c r="E76" s="63" t="s">
        <v>586</v>
      </c>
      <c r="F76" s="63" t="s">
        <v>586</v>
      </c>
      <c r="G76" s="63" t="s">
        <v>586</v>
      </c>
      <c r="H76" s="63">
        <v>4.5</v>
      </c>
      <c r="I76" s="63">
        <v>4.5</v>
      </c>
      <c r="L76" s="5">
        <f t="shared" si="2"/>
        <v>0.1</v>
      </c>
      <c r="M76" s="5" t="str">
        <f t="shared" si="2"/>
        <v>-</v>
      </c>
      <c r="N76" s="5" t="str">
        <f t="shared" si="2"/>
        <v>-</v>
      </c>
      <c r="O76" s="5" t="str">
        <f t="shared" si="2"/>
        <v>-</v>
      </c>
      <c r="P76" s="5">
        <f t="shared" si="2"/>
        <v>4.5</v>
      </c>
      <c r="Q76" s="5">
        <f t="shared" si="2"/>
        <v>4.5</v>
      </c>
    </row>
    <row r="77" spans="2:17" hidden="1" outlineLevel="1" x14ac:dyDescent="0.25">
      <c r="B77" s="5" t="s">
        <v>294</v>
      </c>
      <c r="C77" s="63">
        <v>702</v>
      </c>
      <c r="D77" s="63">
        <v>0.01</v>
      </c>
      <c r="E77" s="63">
        <v>1.002</v>
      </c>
      <c r="F77" s="63">
        <v>2.5030000000000001</v>
      </c>
      <c r="G77" s="63">
        <v>3.0030000000000001</v>
      </c>
      <c r="H77" s="63">
        <v>4.4969999999999999</v>
      </c>
      <c r="I77" s="63">
        <v>4.4969999999999999</v>
      </c>
      <c r="L77" s="5">
        <f t="shared" si="2"/>
        <v>0.01</v>
      </c>
      <c r="M77" s="5">
        <f t="shared" si="2"/>
        <v>1.002</v>
      </c>
      <c r="N77" s="5">
        <f t="shared" si="2"/>
        <v>2.5030000000000001</v>
      </c>
      <c r="O77" s="5">
        <f t="shared" si="2"/>
        <v>3.0030000000000001</v>
      </c>
      <c r="P77" s="5">
        <f t="shared" si="2"/>
        <v>4.4969999999999999</v>
      </c>
      <c r="Q77" s="5">
        <f t="shared" si="2"/>
        <v>4.4969999999999999</v>
      </c>
    </row>
    <row r="78" spans="2:17" hidden="1" outlineLevel="1" x14ac:dyDescent="0.25">
      <c r="B78" s="5" t="s">
        <v>452</v>
      </c>
      <c r="C78" s="63">
        <v>3296</v>
      </c>
      <c r="D78" s="63" t="s">
        <v>586</v>
      </c>
      <c r="E78" s="63" t="s">
        <v>586</v>
      </c>
      <c r="F78" s="63" t="s">
        <v>586</v>
      </c>
      <c r="G78" s="63" t="s">
        <v>586</v>
      </c>
      <c r="H78" s="63">
        <v>4.4960000000000004</v>
      </c>
      <c r="I78" s="63">
        <v>4.4960000000000004</v>
      </c>
      <c r="L78" s="5" t="str">
        <f t="shared" si="2"/>
        <v>-</v>
      </c>
      <c r="M78" s="5" t="str">
        <f t="shared" si="2"/>
        <v>-</v>
      </c>
      <c r="N78" s="5" t="str">
        <f t="shared" si="2"/>
        <v>-</v>
      </c>
      <c r="O78" s="5" t="str">
        <f t="shared" si="2"/>
        <v>-</v>
      </c>
      <c r="P78" s="5">
        <f t="shared" si="2"/>
        <v>4.4960000000000004</v>
      </c>
      <c r="Q78" s="5">
        <f t="shared" si="2"/>
        <v>4.4960000000000004</v>
      </c>
    </row>
    <row r="79" spans="2:17" hidden="1" outlineLevel="1" x14ac:dyDescent="0.25">
      <c r="B79" s="5" t="s">
        <v>82</v>
      </c>
      <c r="C79" s="63">
        <v>1982</v>
      </c>
      <c r="D79" s="63" t="s">
        <v>586</v>
      </c>
      <c r="E79" s="63" t="s">
        <v>586</v>
      </c>
      <c r="F79" s="63">
        <v>2.5019999999999998</v>
      </c>
      <c r="G79" s="63" t="s">
        <v>586</v>
      </c>
      <c r="H79" s="63">
        <v>4.4939999999999998</v>
      </c>
      <c r="I79" s="63">
        <v>4.4939999999999998</v>
      </c>
      <c r="L79" s="5" t="str">
        <f t="shared" si="2"/>
        <v>-</v>
      </c>
      <c r="M79" s="5" t="str">
        <f t="shared" si="2"/>
        <v>-</v>
      </c>
      <c r="N79" s="5">
        <f t="shared" si="2"/>
        <v>2.5019999999999998</v>
      </c>
      <c r="O79" s="5" t="str">
        <f t="shared" si="2"/>
        <v>-</v>
      </c>
      <c r="P79" s="5">
        <f t="shared" si="2"/>
        <v>4.4939999999999998</v>
      </c>
      <c r="Q79" s="5">
        <f t="shared" si="2"/>
        <v>4.4939999999999998</v>
      </c>
    </row>
    <row r="80" spans="2:17" hidden="1" outlineLevel="1" x14ac:dyDescent="0.25">
      <c r="B80" s="5" t="s">
        <v>103</v>
      </c>
      <c r="C80" s="63">
        <v>481</v>
      </c>
      <c r="D80" s="63" t="s">
        <v>586</v>
      </c>
      <c r="E80" s="63">
        <v>1.5009999999999999</v>
      </c>
      <c r="F80" s="63">
        <v>1.996</v>
      </c>
      <c r="G80" s="63">
        <v>4.4889999999999999</v>
      </c>
      <c r="H80" s="63">
        <v>4.4889999999999999</v>
      </c>
      <c r="I80" s="63">
        <v>4.4889999999999999</v>
      </c>
      <c r="L80" s="5" t="str">
        <f t="shared" si="2"/>
        <v>-</v>
      </c>
      <c r="M80" s="5">
        <f t="shared" si="2"/>
        <v>1.5009999999999999</v>
      </c>
      <c r="N80" s="5">
        <f t="shared" si="2"/>
        <v>1.996</v>
      </c>
      <c r="O80" s="5">
        <f t="shared" si="2"/>
        <v>4.4889999999999999</v>
      </c>
      <c r="P80" s="5">
        <f t="shared" si="2"/>
        <v>4.4889999999999999</v>
      </c>
      <c r="Q80" s="5">
        <f t="shared" si="2"/>
        <v>4.4889999999999999</v>
      </c>
    </row>
    <row r="81" spans="2:17" hidden="1" outlineLevel="1" x14ac:dyDescent="0.25">
      <c r="B81" s="5" t="s">
        <v>770</v>
      </c>
      <c r="C81" s="63">
        <v>3422</v>
      </c>
      <c r="D81" s="63">
        <v>0.5</v>
      </c>
      <c r="E81" s="63" t="s">
        <v>586</v>
      </c>
      <c r="F81" s="63">
        <v>0.998</v>
      </c>
      <c r="G81" s="63">
        <v>3.9889999999999999</v>
      </c>
      <c r="H81" s="63">
        <v>4.4880000000000004</v>
      </c>
      <c r="I81" s="63">
        <v>4.4880000000000004</v>
      </c>
      <c r="L81" s="5">
        <f t="shared" si="2"/>
        <v>0.5</v>
      </c>
      <c r="M81" s="5" t="str">
        <f t="shared" si="2"/>
        <v>-</v>
      </c>
      <c r="N81" s="5">
        <f t="shared" si="2"/>
        <v>0.998</v>
      </c>
      <c r="O81" s="5">
        <f t="shared" si="2"/>
        <v>3.9889999999999999</v>
      </c>
      <c r="P81" s="5">
        <f t="shared" si="2"/>
        <v>4.4880000000000004</v>
      </c>
      <c r="Q81" s="5">
        <f t="shared" si="2"/>
        <v>4.4880000000000004</v>
      </c>
    </row>
    <row r="82" spans="2:17" hidden="1" outlineLevel="1" x14ac:dyDescent="0.25">
      <c r="B82" s="5" t="s">
        <v>366</v>
      </c>
      <c r="C82" s="63">
        <v>2830</v>
      </c>
      <c r="D82" s="63" t="s">
        <v>586</v>
      </c>
      <c r="E82" s="63" t="s">
        <v>586</v>
      </c>
      <c r="F82" s="63" t="s">
        <v>586</v>
      </c>
      <c r="G82" s="63">
        <v>3.99</v>
      </c>
      <c r="H82" s="63">
        <v>4.4880000000000004</v>
      </c>
      <c r="I82" s="63">
        <v>4.4880000000000004</v>
      </c>
      <c r="L82" s="5" t="str">
        <f t="shared" si="2"/>
        <v>-</v>
      </c>
      <c r="M82" s="5" t="str">
        <f t="shared" si="2"/>
        <v>-</v>
      </c>
      <c r="N82" s="5" t="str">
        <f t="shared" si="2"/>
        <v>-</v>
      </c>
      <c r="O82" s="5">
        <f t="shared" si="2"/>
        <v>3.99</v>
      </c>
      <c r="P82" s="5">
        <f t="shared" si="2"/>
        <v>4.4880000000000004</v>
      </c>
      <c r="Q82" s="5">
        <f t="shared" si="2"/>
        <v>4.4880000000000004</v>
      </c>
    </row>
    <row r="83" spans="2:17" hidden="1" outlineLevel="1" x14ac:dyDescent="0.25">
      <c r="B83" s="5" t="s">
        <v>343</v>
      </c>
      <c r="C83" s="63">
        <v>2210</v>
      </c>
      <c r="D83" s="63">
        <v>0.01</v>
      </c>
      <c r="E83" s="63">
        <v>0.5</v>
      </c>
      <c r="F83" s="63">
        <v>0.749</v>
      </c>
      <c r="G83" s="63">
        <v>2.992</v>
      </c>
      <c r="H83" s="63">
        <v>4.4880000000000004</v>
      </c>
      <c r="I83" s="63">
        <v>4.4880000000000004</v>
      </c>
      <c r="L83" s="5">
        <f t="shared" si="2"/>
        <v>0.01</v>
      </c>
      <c r="M83" s="5">
        <f t="shared" si="2"/>
        <v>0.5</v>
      </c>
      <c r="N83" s="5">
        <f t="shared" si="2"/>
        <v>0.749</v>
      </c>
      <c r="O83" s="5">
        <f t="shared" si="2"/>
        <v>2.992</v>
      </c>
      <c r="P83" s="5">
        <f t="shared" si="2"/>
        <v>4.4880000000000004</v>
      </c>
      <c r="Q83" s="5">
        <f t="shared" si="2"/>
        <v>4.4880000000000004</v>
      </c>
    </row>
    <row r="84" spans="2:17" hidden="1" outlineLevel="1" x14ac:dyDescent="0.25">
      <c r="B84" s="5" t="s">
        <v>104</v>
      </c>
      <c r="C84" s="63">
        <v>2546</v>
      </c>
      <c r="D84" s="63" t="s">
        <v>586</v>
      </c>
      <c r="E84" s="63">
        <v>1.014</v>
      </c>
      <c r="F84" s="63">
        <v>2.5019999999999998</v>
      </c>
      <c r="G84" s="63">
        <v>2.9769999999999999</v>
      </c>
      <c r="H84" s="63">
        <v>4.4790000000000001</v>
      </c>
      <c r="I84" s="63">
        <v>4.4790000000000001</v>
      </c>
      <c r="L84" s="5" t="str">
        <f t="shared" si="2"/>
        <v>-</v>
      </c>
      <c r="M84" s="5">
        <f t="shared" si="2"/>
        <v>1.014</v>
      </c>
      <c r="N84" s="5">
        <f t="shared" si="2"/>
        <v>2.5019999999999998</v>
      </c>
      <c r="O84" s="5">
        <f t="shared" si="2"/>
        <v>2.9769999999999999</v>
      </c>
      <c r="P84" s="5">
        <f t="shared" si="2"/>
        <v>4.4790000000000001</v>
      </c>
      <c r="Q84" s="5">
        <f t="shared" si="2"/>
        <v>4.4790000000000001</v>
      </c>
    </row>
    <row r="85" spans="2:17" hidden="1" outlineLevel="1" x14ac:dyDescent="0.25">
      <c r="B85" s="5" t="s">
        <v>350</v>
      </c>
      <c r="C85" s="63">
        <v>1697</v>
      </c>
      <c r="D85" s="63" t="s">
        <v>586</v>
      </c>
      <c r="E85" s="63" t="s">
        <v>586</v>
      </c>
      <c r="F85" s="63" t="s">
        <v>586</v>
      </c>
      <c r="G85" s="63">
        <v>4.4509999999999996</v>
      </c>
      <c r="H85" s="63" t="s">
        <v>586</v>
      </c>
      <c r="I85" s="63">
        <v>4.4509999999999996</v>
      </c>
      <c r="L85" s="5" t="str">
        <f t="shared" si="2"/>
        <v>-</v>
      </c>
      <c r="M85" s="5" t="str">
        <f t="shared" si="2"/>
        <v>-</v>
      </c>
      <c r="N85" s="5" t="str">
        <f t="shared" si="2"/>
        <v>-</v>
      </c>
      <c r="O85" s="5">
        <f t="shared" si="2"/>
        <v>4.4509999999999996</v>
      </c>
      <c r="P85" s="5" t="str">
        <f t="shared" si="2"/>
        <v>-</v>
      </c>
      <c r="Q85" s="5">
        <f t="shared" si="2"/>
        <v>4.4509999999999996</v>
      </c>
    </row>
    <row r="86" spans="2:17" hidden="1" outlineLevel="1" x14ac:dyDescent="0.25">
      <c r="B86" s="5" t="s">
        <v>164</v>
      </c>
      <c r="C86" s="63">
        <v>2306</v>
      </c>
      <c r="D86" s="63">
        <v>0.01</v>
      </c>
      <c r="E86" s="63">
        <v>0.5</v>
      </c>
      <c r="F86" s="63">
        <v>0.85</v>
      </c>
      <c r="G86" s="63">
        <v>2.7010000000000001</v>
      </c>
      <c r="H86" s="63">
        <v>4.4000000000000004</v>
      </c>
      <c r="I86" s="63">
        <v>4.4000000000000004</v>
      </c>
      <c r="L86" s="5">
        <f t="shared" si="2"/>
        <v>0.01</v>
      </c>
      <c r="M86" s="5">
        <f t="shared" si="2"/>
        <v>0.5</v>
      </c>
      <c r="N86" s="5">
        <f t="shared" si="2"/>
        <v>0.85</v>
      </c>
      <c r="O86" s="5">
        <f t="shared" si="2"/>
        <v>2.7010000000000001</v>
      </c>
      <c r="P86" s="5">
        <f t="shared" si="2"/>
        <v>4.4000000000000004</v>
      </c>
      <c r="Q86" s="5">
        <f t="shared" si="2"/>
        <v>4.4000000000000004</v>
      </c>
    </row>
    <row r="87" spans="2:17" hidden="1" outlineLevel="1" x14ac:dyDescent="0.25">
      <c r="B87" s="5" t="s">
        <v>204</v>
      </c>
      <c r="C87" s="63">
        <v>558</v>
      </c>
      <c r="D87" s="63" t="s">
        <v>586</v>
      </c>
      <c r="E87" s="63" t="s">
        <v>586</v>
      </c>
      <c r="F87" s="63">
        <v>2.25</v>
      </c>
      <c r="G87" s="63">
        <v>4</v>
      </c>
      <c r="H87" s="63">
        <v>4.3879999999999999</v>
      </c>
      <c r="I87" s="63">
        <v>4.3879999999999999</v>
      </c>
      <c r="L87" s="5" t="str">
        <f t="shared" si="2"/>
        <v>-</v>
      </c>
      <c r="M87" s="5" t="str">
        <f t="shared" si="2"/>
        <v>-</v>
      </c>
      <c r="N87" s="5">
        <f t="shared" si="2"/>
        <v>2.25</v>
      </c>
      <c r="O87" s="5">
        <f t="shared" si="2"/>
        <v>4</v>
      </c>
      <c r="P87" s="5">
        <f t="shared" si="2"/>
        <v>4.3879999999999999</v>
      </c>
      <c r="Q87" s="5">
        <f t="shared" si="2"/>
        <v>4.3879999999999999</v>
      </c>
    </row>
    <row r="88" spans="2:17" hidden="1" outlineLevel="1" x14ac:dyDescent="0.25">
      <c r="B88" s="5" t="s">
        <v>75</v>
      </c>
      <c r="C88" s="63">
        <v>3185</v>
      </c>
      <c r="D88" s="63" t="s">
        <v>586</v>
      </c>
      <c r="E88" s="63">
        <v>0.89800000000000002</v>
      </c>
      <c r="F88" s="63" t="s">
        <v>586</v>
      </c>
      <c r="G88" s="63">
        <v>3.99</v>
      </c>
      <c r="H88" s="63">
        <v>4.3879999999999999</v>
      </c>
      <c r="I88" s="63">
        <v>4.3879999999999999</v>
      </c>
      <c r="L88" s="5" t="str">
        <f t="shared" si="2"/>
        <v>-</v>
      </c>
      <c r="M88" s="5">
        <f t="shared" si="2"/>
        <v>0.89800000000000002</v>
      </c>
      <c r="N88" s="5" t="str">
        <f t="shared" si="2"/>
        <v>-</v>
      </c>
      <c r="O88" s="5">
        <f t="shared" si="2"/>
        <v>3.99</v>
      </c>
      <c r="P88" s="5">
        <f t="shared" si="2"/>
        <v>4.3879999999999999</v>
      </c>
      <c r="Q88" s="5">
        <f t="shared" si="2"/>
        <v>4.3879999999999999</v>
      </c>
    </row>
    <row r="89" spans="2:17" hidden="1" outlineLevel="1" x14ac:dyDescent="0.25">
      <c r="B89" s="5" t="s">
        <v>74</v>
      </c>
      <c r="C89" s="63">
        <v>889</v>
      </c>
      <c r="D89" s="63">
        <v>0.2</v>
      </c>
      <c r="E89" s="63" t="s">
        <v>586</v>
      </c>
      <c r="F89" s="63" t="s">
        <v>586</v>
      </c>
      <c r="G89" s="63">
        <v>3.5270000000000001</v>
      </c>
      <c r="H89" s="63">
        <v>4.3710000000000004</v>
      </c>
      <c r="I89" s="63">
        <v>4.3710000000000004</v>
      </c>
      <c r="L89" s="5">
        <f t="shared" si="2"/>
        <v>0.2</v>
      </c>
      <c r="M89" s="5" t="str">
        <f t="shared" si="2"/>
        <v>-</v>
      </c>
      <c r="N89" s="5" t="str">
        <f t="shared" si="2"/>
        <v>-</v>
      </c>
      <c r="O89" s="5">
        <f t="shared" si="2"/>
        <v>3.5270000000000001</v>
      </c>
      <c r="P89" s="5">
        <f t="shared" si="2"/>
        <v>4.3710000000000004</v>
      </c>
      <c r="Q89" s="5">
        <f t="shared" si="2"/>
        <v>4.3710000000000004</v>
      </c>
    </row>
    <row r="90" spans="2:17" hidden="1" outlineLevel="1" x14ac:dyDescent="0.25">
      <c r="B90" s="5" t="s">
        <v>108</v>
      </c>
      <c r="C90" s="63">
        <v>2312</v>
      </c>
      <c r="D90" s="63">
        <v>0.1</v>
      </c>
      <c r="E90" s="63">
        <v>1</v>
      </c>
      <c r="F90" s="63" t="s">
        <v>586</v>
      </c>
      <c r="G90" s="63">
        <v>2.016</v>
      </c>
      <c r="H90" s="63">
        <v>4.3410000000000002</v>
      </c>
      <c r="I90" s="63">
        <v>4.3410000000000002</v>
      </c>
      <c r="L90" s="5">
        <f t="shared" si="2"/>
        <v>0.1</v>
      </c>
      <c r="M90" s="5">
        <f t="shared" si="2"/>
        <v>1</v>
      </c>
      <c r="N90" s="5" t="str">
        <f t="shared" si="2"/>
        <v>-</v>
      </c>
      <c r="O90" s="5">
        <f t="shared" si="2"/>
        <v>2.016</v>
      </c>
      <c r="P90" s="5">
        <f t="shared" si="2"/>
        <v>4.3410000000000002</v>
      </c>
      <c r="Q90" s="5">
        <f t="shared" si="2"/>
        <v>4.3410000000000002</v>
      </c>
    </row>
    <row r="91" spans="2:17" hidden="1" outlineLevel="1" x14ac:dyDescent="0.25">
      <c r="B91" s="5" t="s">
        <v>83</v>
      </c>
      <c r="C91" s="63">
        <v>1968</v>
      </c>
      <c r="D91" s="63">
        <v>2.02</v>
      </c>
      <c r="E91" s="63">
        <v>2.0960000000000001</v>
      </c>
      <c r="F91" s="63">
        <v>3.093</v>
      </c>
      <c r="G91" s="63">
        <v>3.84</v>
      </c>
      <c r="H91" s="63">
        <v>4.3390000000000004</v>
      </c>
      <c r="I91" s="63">
        <v>4.3390000000000004</v>
      </c>
      <c r="L91" s="5">
        <f t="shared" si="2"/>
        <v>2.02</v>
      </c>
      <c r="M91" s="5">
        <f t="shared" si="2"/>
        <v>2.0960000000000001</v>
      </c>
      <c r="N91" s="5">
        <f t="shared" si="2"/>
        <v>3.093</v>
      </c>
      <c r="O91" s="5">
        <f t="shared" si="2"/>
        <v>3.84</v>
      </c>
      <c r="P91" s="5">
        <f t="shared" si="2"/>
        <v>4.3390000000000004</v>
      </c>
      <c r="Q91" s="5">
        <f t="shared" si="2"/>
        <v>4.3390000000000004</v>
      </c>
    </row>
    <row r="92" spans="2:17" hidden="1" outlineLevel="1" x14ac:dyDescent="0.25">
      <c r="B92" s="5" t="s">
        <v>256</v>
      </c>
      <c r="C92" s="63">
        <v>2960</v>
      </c>
      <c r="D92" s="63">
        <v>0.15</v>
      </c>
      <c r="E92" s="63" t="s">
        <v>586</v>
      </c>
      <c r="F92" s="63" t="s">
        <v>586</v>
      </c>
      <c r="G92" s="63" t="s">
        <v>586</v>
      </c>
      <c r="H92" s="63">
        <v>4.3380000000000001</v>
      </c>
      <c r="I92" s="63">
        <v>4.3380000000000001</v>
      </c>
      <c r="L92" s="5">
        <f t="shared" si="2"/>
        <v>0.15</v>
      </c>
      <c r="M92" s="5" t="str">
        <f t="shared" si="2"/>
        <v>-</v>
      </c>
      <c r="N92" s="5" t="str">
        <f t="shared" si="2"/>
        <v>-</v>
      </c>
      <c r="O92" s="5" t="str">
        <f t="shared" si="2"/>
        <v>-</v>
      </c>
      <c r="P92" s="5">
        <f t="shared" si="2"/>
        <v>4.3380000000000001</v>
      </c>
      <c r="Q92" s="5">
        <f t="shared" si="2"/>
        <v>4.3380000000000001</v>
      </c>
    </row>
    <row r="93" spans="2:17" hidden="1" outlineLevel="1" x14ac:dyDescent="0.25">
      <c r="B93" s="5" t="s">
        <v>424</v>
      </c>
      <c r="C93" s="63">
        <v>2928</v>
      </c>
      <c r="D93" s="63" t="s">
        <v>586</v>
      </c>
      <c r="E93" s="63">
        <v>2.42</v>
      </c>
      <c r="F93" s="63">
        <v>2.96</v>
      </c>
      <c r="G93" s="63" t="s">
        <v>586</v>
      </c>
      <c r="H93" s="63">
        <v>4.3360000000000003</v>
      </c>
      <c r="I93" s="63">
        <v>4.3360000000000003</v>
      </c>
      <c r="L93" s="5" t="str">
        <f t="shared" si="2"/>
        <v>-</v>
      </c>
      <c r="M93" s="5">
        <f t="shared" si="2"/>
        <v>2.42</v>
      </c>
      <c r="N93" s="5">
        <f t="shared" si="2"/>
        <v>2.96</v>
      </c>
      <c r="O93" s="5" t="str">
        <f t="shared" si="2"/>
        <v>-</v>
      </c>
      <c r="P93" s="5">
        <f t="shared" si="2"/>
        <v>4.3360000000000003</v>
      </c>
      <c r="Q93" s="5">
        <f t="shared" si="2"/>
        <v>4.3360000000000003</v>
      </c>
    </row>
    <row r="94" spans="2:17" hidden="1" outlineLevel="1" x14ac:dyDescent="0.25">
      <c r="B94" s="5" t="s">
        <v>442</v>
      </c>
      <c r="C94" s="63">
        <v>2932</v>
      </c>
      <c r="D94" s="63" t="s">
        <v>586</v>
      </c>
      <c r="E94" s="63" t="s">
        <v>586</v>
      </c>
      <c r="F94" s="63">
        <v>3.262</v>
      </c>
      <c r="G94" s="63">
        <v>4.335</v>
      </c>
      <c r="H94" s="63" t="s">
        <v>586</v>
      </c>
      <c r="I94" s="63">
        <v>4.335</v>
      </c>
      <c r="L94" s="5" t="str">
        <f t="shared" si="2"/>
        <v>-</v>
      </c>
      <c r="M94" s="5" t="str">
        <f t="shared" si="2"/>
        <v>-</v>
      </c>
      <c r="N94" s="5">
        <f t="shared" si="2"/>
        <v>3.262</v>
      </c>
      <c r="O94" s="5">
        <f t="shared" si="2"/>
        <v>4.335</v>
      </c>
      <c r="P94" s="5" t="str">
        <f t="shared" si="2"/>
        <v>-</v>
      </c>
      <c r="Q94" s="5">
        <f t="shared" si="2"/>
        <v>4.335</v>
      </c>
    </row>
    <row r="95" spans="2:17" hidden="1" outlineLevel="1" x14ac:dyDescent="0.25">
      <c r="B95" s="5" t="s">
        <v>124</v>
      </c>
      <c r="C95" s="63">
        <v>3011</v>
      </c>
      <c r="D95" s="63" t="s">
        <v>586</v>
      </c>
      <c r="E95" s="63" t="s">
        <v>586</v>
      </c>
      <c r="F95" s="63" t="s">
        <v>586</v>
      </c>
      <c r="G95" s="63">
        <v>3.7280000000000002</v>
      </c>
      <c r="H95" s="63">
        <v>4.3010000000000002</v>
      </c>
      <c r="I95" s="63">
        <v>4.3010000000000002</v>
      </c>
      <c r="L95" s="5" t="str">
        <f t="shared" si="2"/>
        <v>-</v>
      </c>
      <c r="M95" s="5" t="str">
        <f t="shared" si="2"/>
        <v>-</v>
      </c>
      <c r="N95" s="5" t="str">
        <f t="shared" si="2"/>
        <v>-</v>
      </c>
      <c r="O95" s="5">
        <f t="shared" si="2"/>
        <v>3.7280000000000002</v>
      </c>
      <c r="P95" s="5">
        <f t="shared" si="2"/>
        <v>4.3010000000000002</v>
      </c>
      <c r="Q95" s="5">
        <f t="shared" si="2"/>
        <v>4.3010000000000002</v>
      </c>
    </row>
    <row r="96" spans="2:17" hidden="1" outlineLevel="1" x14ac:dyDescent="0.25">
      <c r="B96" s="5" t="s">
        <v>162</v>
      </c>
      <c r="C96" s="63">
        <v>2707</v>
      </c>
      <c r="D96" s="63">
        <v>1.2569999999999999</v>
      </c>
      <c r="E96" s="63" t="s">
        <v>586</v>
      </c>
      <c r="F96" s="63" t="s">
        <v>586</v>
      </c>
      <c r="G96" s="63">
        <v>2.7450000000000001</v>
      </c>
      <c r="H96" s="63">
        <v>4.2830000000000004</v>
      </c>
      <c r="I96" s="63">
        <v>4.2830000000000004</v>
      </c>
      <c r="L96" s="5">
        <f t="shared" si="2"/>
        <v>1.2569999999999999</v>
      </c>
      <c r="M96" s="5" t="str">
        <f t="shared" si="2"/>
        <v>-</v>
      </c>
      <c r="N96" s="5" t="str">
        <f t="shared" si="2"/>
        <v>-</v>
      </c>
      <c r="O96" s="5">
        <f t="shared" si="2"/>
        <v>2.7450000000000001</v>
      </c>
      <c r="P96" s="5">
        <f t="shared" si="2"/>
        <v>4.2830000000000004</v>
      </c>
      <c r="Q96" s="5">
        <f t="shared" si="2"/>
        <v>4.2830000000000004</v>
      </c>
    </row>
    <row r="97" spans="2:17" hidden="1" outlineLevel="1" x14ac:dyDescent="0.25">
      <c r="B97" s="5" t="s">
        <v>99</v>
      </c>
      <c r="C97" s="63">
        <v>1555</v>
      </c>
      <c r="D97" s="63">
        <v>0.10199999999999999</v>
      </c>
      <c r="E97" s="63" t="s">
        <v>586</v>
      </c>
      <c r="F97" s="63">
        <v>3.26</v>
      </c>
      <c r="G97" s="63">
        <v>4.0010000000000003</v>
      </c>
      <c r="H97" s="63">
        <v>4.2510000000000003</v>
      </c>
      <c r="I97" s="63">
        <v>4.2510000000000003</v>
      </c>
      <c r="L97" s="5">
        <f t="shared" si="2"/>
        <v>0.10199999999999999</v>
      </c>
      <c r="M97" s="5" t="str">
        <f t="shared" si="2"/>
        <v>-</v>
      </c>
      <c r="N97" s="5">
        <f t="shared" si="2"/>
        <v>3.26</v>
      </c>
      <c r="O97" s="5">
        <f t="shared" si="2"/>
        <v>4.0010000000000003</v>
      </c>
      <c r="P97" s="5">
        <f t="shared" si="2"/>
        <v>4.2510000000000003</v>
      </c>
      <c r="Q97" s="5">
        <f t="shared" si="2"/>
        <v>4.2510000000000003</v>
      </c>
    </row>
    <row r="98" spans="2:17" hidden="1" outlineLevel="1" x14ac:dyDescent="0.25">
      <c r="B98" s="5" t="s">
        <v>227</v>
      </c>
      <c r="C98" s="63">
        <v>3038</v>
      </c>
      <c r="D98" s="63" t="s">
        <v>586</v>
      </c>
      <c r="E98" s="63">
        <v>1.252</v>
      </c>
      <c r="F98" s="63">
        <v>2.5070000000000001</v>
      </c>
      <c r="G98" s="63">
        <v>3.5270000000000001</v>
      </c>
      <c r="H98" s="63">
        <v>4.2439999999999998</v>
      </c>
      <c r="I98" s="63">
        <v>4.2439999999999998</v>
      </c>
      <c r="L98" s="5" t="str">
        <f t="shared" si="2"/>
        <v>-</v>
      </c>
      <c r="M98" s="5">
        <f t="shared" si="2"/>
        <v>1.252</v>
      </c>
      <c r="N98" s="5">
        <f t="shared" si="2"/>
        <v>2.5070000000000001</v>
      </c>
      <c r="O98" s="5">
        <f t="shared" si="2"/>
        <v>3.5270000000000001</v>
      </c>
      <c r="P98" s="5">
        <f t="shared" si="2"/>
        <v>4.2439999999999998</v>
      </c>
      <c r="Q98" s="5">
        <f t="shared" si="2"/>
        <v>4.2439999999999998</v>
      </c>
    </row>
    <row r="99" spans="2:17" hidden="1" outlineLevel="1" x14ac:dyDescent="0.25">
      <c r="B99" s="5" t="s">
        <v>266</v>
      </c>
      <c r="C99" s="63">
        <v>3255</v>
      </c>
      <c r="D99" s="63">
        <v>0.1</v>
      </c>
      <c r="E99" s="63">
        <v>0.997</v>
      </c>
      <c r="F99" s="63">
        <v>2.7450000000000001</v>
      </c>
      <c r="G99" s="63">
        <v>4.2389999999999999</v>
      </c>
      <c r="H99" s="63">
        <v>3.99</v>
      </c>
      <c r="I99" s="63">
        <v>4.2389999999999999</v>
      </c>
      <c r="L99" s="5">
        <f t="shared" si="2"/>
        <v>0.1</v>
      </c>
      <c r="M99" s="5">
        <f t="shared" si="2"/>
        <v>0.997</v>
      </c>
      <c r="N99" s="5">
        <f t="shared" si="2"/>
        <v>2.7450000000000001</v>
      </c>
      <c r="O99" s="5">
        <f t="shared" si="2"/>
        <v>4.2389999999999999</v>
      </c>
      <c r="P99" s="5">
        <f t="shared" si="2"/>
        <v>3.99</v>
      </c>
      <c r="Q99" s="5">
        <f t="shared" si="2"/>
        <v>4.2389999999999999</v>
      </c>
    </row>
    <row r="100" spans="2:17" hidden="1" outlineLevel="1" x14ac:dyDescent="0.25">
      <c r="B100" s="5" t="s">
        <v>404</v>
      </c>
      <c r="C100" s="63">
        <v>354</v>
      </c>
      <c r="D100" s="63">
        <v>0.01</v>
      </c>
      <c r="E100" s="63" t="s">
        <v>586</v>
      </c>
      <c r="F100" s="63">
        <v>0.6</v>
      </c>
      <c r="G100" s="63">
        <v>1.704</v>
      </c>
      <c r="H100" s="63">
        <v>4.2389999999999999</v>
      </c>
      <c r="I100" s="63">
        <v>4.2389999999999999</v>
      </c>
      <c r="L100" s="5">
        <f t="shared" si="2"/>
        <v>0.01</v>
      </c>
      <c r="M100" s="5" t="str">
        <f t="shared" si="2"/>
        <v>-</v>
      </c>
      <c r="N100" s="5">
        <f t="shared" si="2"/>
        <v>0.6</v>
      </c>
      <c r="O100" s="5">
        <f t="shared" si="2"/>
        <v>1.704</v>
      </c>
      <c r="P100" s="5">
        <f t="shared" si="2"/>
        <v>4.2389999999999999</v>
      </c>
      <c r="Q100" s="5">
        <f t="shared" si="2"/>
        <v>4.2389999999999999</v>
      </c>
    </row>
    <row r="101" spans="2:17" hidden="1" outlineLevel="1" x14ac:dyDescent="0.25">
      <c r="B101" s="5" t="s">
        <v>205</v>
      </c>
      <c r="C101" s="63">
        <v>1411</v>
      </c>
      <c r="D101" s="63">
        <v>0.01</v>
      </c>
      <c r="E101" s="63">
        <v>1.01</v>
      </c>
      <c r="F101" s="63">
        <v>1.611</v>
      </c>
      <c r="G101" s="63">
        <v>3.21</v>
      </c>
      <c r="H101" s="63">
        <v>4.2140000000000004</v>
      </c>
      <c r="I101" s="63">
        <v>4.2140000000000004</v>
      </c>
      <c r="L101" s="5">
        <f t="shared" si="2"/>
        <v>0.01</v>
      </c>
      <c r="M101" s="5">
        <f t="shared" si="2"/>
        <v>1.01</v>
      </c>
      <c r="N101" s="5">
        <f t="shared" si="2"/>
        <v>1.611</v>
      </c>
      <c r="O101" s="5">
        <f t="shared" si="2"/>
        <v>3.21</v>
      </c>
      <c r="P101" s="5">
        <f t="shared" si="2"/>
        <v>4.2140000000000004</v>
      </c>
      <c r="Q101" s="5">
        <f t="shared" si="2"/>
        <v>4.2140000000000004</v>
      </c>
    </row>
    <row r="102" spans="2:17" hidden="1" outlineLevel="1" x14ac:dyDescent="0.25">
      <c r="B102" s="5" t="s">
        <v>373</v>
      </c>
      <c r="C102" s="63">
        <v>1829</v>
      </c>
      <c r="D102" s="63" t="s">
        <v>586</v>
      </c>
      <c r="E102" s="63">
        <v>1.2</v>
      </c>
      <c r="F102" s="63">
        <v>3.2719999999999998</v>
      </c>
      <c r="G102" s="63">
        <v>4.1740000000000004</v>
      </c>
      <c r="H102" s="63" t="s">
        <v>586</v>
      </c>
      <c r="I102" s="63">
        <v>4.1740000000000004</v>
      </c>
      <c r="L102" s="5" t="str">
        <f t="shared" si="2"/>
        <v>-</v>
      </c>
      <c r="M102" s="5">
        <f t="shared" si="2"/>
        <v>1.2</v>
      </c>
      <c r="N102" s="5">
        <f t="shared" si="2"/>
        <v>3.2719999999999998</v>
      </c>
      <c r="O102" s="5">
        <f t="shared" si="2"/>
        <v>4.1740000000000004</v>
      </c>
      <c r="P102" s="5" t="str">
        <f t="shared" si="2"/>
        <v>-</v>
      </c>
      <c r="Q102" s="5">
        <f t="shared" si="2"/>
        <v>4.1740000000000004</v>
      </c>
    </row>
    <row r="103" spans="2:17" hidden="1" outlineLevel="1" x14ac:dyDescent="0.25">
      <c r="B103" s="5" t="s">
        <v>109</v>
      </c>
      <c r="C103" s="63">
        <v>2228</v>
      </c>
      <c r="D103" s="63">
        <v>2</v>
      </c>
      <c r="E103" s="63" t="s">
        <v>586</v>
      </c>
      <c r="F103" s="63" t="s">
        <v>586</v>
      </c>
      <c r="G103" s="63">
        <v>4.1619999999999999</v>
      </c>
      <c r="H103" s="63" t="s">
        <v>586</v>
      </c>
      <c r="I103" s="63">
        <v>4.1619999999999999</v>
      </c>
      <c r="L103" s="5">
        <f t="shared" si="2"/>
        <v>2</v>
      </c>
      <c r="M103" s="5" t="str">
        <f t="shared" si="2"/>
        <v>-</v>
      </c>
      <c r="N103" s="5" t="str">
        <f t="shared" si="2"/>
        <v>-</v>
      </c>
      <c r="O103" s="5">
        <f t="shared" si="2"/>
        <v>4.1619999999999999</v>
      </c>
      <c r="P103" s="5" t="str">
        <f t="shared" si="2"/>
        <v>-</v>
      </c>
      <c r="Q103" s="5">
        <f t="shared" si="2"/>
        <v>4.1619999999999999</v>
      </c>
    </row>
    <row r="104" spans="2:17" hidden="1" outlineLevel="1" x14ac:dyDescent="0.25">
      <c r="B104" s="5" t="s">
        <v>271</v>
      </c>
      <c r="C104" s="63">
        <v>812</v>
      </c>
      <c r="D104" s="63">
        <v>0.1</v>
      </c>
      <c r="E104" s="63" t="s">
        <v>586</v>
      </c>
      <c r="F104" s="63" t="s">
        <v>586</v>
      </c>
      <c r="G104" s="63">
        <v>3.5569999999999999</v>
      </c>
      <c r="H104" s="63">
        <v>4.1619999999999999</v>
      </c>
      <c r="I104" s="63">
        <v>4.1619999999999999</v>
      </c>
      <c r="L104" s="5">
        <f t="shared" si="2"/>
        <v>0.1</v>
      </c>
      <c r="M104" s="5" t="str">
        <f t="shared" si="2"/>
        <v>-</v>
      </c>
      <c r="N104" s="5" t="str">
        <f t="shared" si="2"/>
        <v>-</v>
      </c>
      <c r="O104" s="5">
        <f t="shared" si="2"/>
        <v>3.5569999999999999</v>
      </c>
      <c r="P104" s="5">
        <f t="shared" si="2"/>
        <v>4.1619999999999999</v>
      </c>
      <c r="Q104" s="5">
        <f t="shared" si="2"/>
        <v>4.1619999999999999</v>
      </c>
    </row>
    <row r="105" spans="2:17" hidden="1" outlineLevel="1" x14ac:dyDescent="0.25">
      <c r="B105" s="5" t="s">
        <v>206</v>
      </c>
      <c r="C105" s="63">
        <v>3124</v>
      </c>
      <c r="D105" s="63">
        <v>0.1</v>
      </c>
      <c r="E105" s="63">
        <v>1.4039999999999999</v>
      </c>
      <c r="F105" s="63">
        <v>2.653</v>
      </c>
      <c r="G105" s="63">
        <v>3.5270000000000001</v>
      </c>
      <c r="H105" s="63">
        <v>4.1520000000000001</v>
      </c>
      <c r="I105" s="63">
        <v>4.1520000000000001</v>
      </c>
      <c r="L105" s="5">
        <f t="shared" si="2"/>
        <v>0.1</v>
      </c>
      <c r="M105" s="5">
        <f t="shared" si="2"/>
        <v>1.4039999999999999</v>
      </c>
      <c r="N105" s="5">
        <f t="shared" si="2"/>
        <v>2.653</v>
      </c>
      <c r="O105" s="5">
        <f t="shared" si="2"/>
        <v>3.5270000000000001</v>
      </c>
      <c r="P105" s="5">
        <f t="shared" si="2"/>
        <v>4.1520000000000001</v>
      </c>
      <c r="Q105" s="5">
        <f t="shared" si="2"/>
        <v>4.1520000000000001</v>
      </c>
    </row>
    <row r="106" spans="2:17" hidden="1" outlineLevel="1" x14ac:dyDescent="0.25">
      <c r="B106" s="5" t="s">
        <v>95</v>
      </c>
      <c r="C106" s="63">
        <v>2551</v>
      </c>
      <c r="D106" s="63" t="s">
        <v>586</v>
      </c>
      <c r="E106" s="63">
        <v>0.50600000000000001</v>
      </c>
      <c r="F106" s="63">
        <v>1.75</v>
      </c>
      <c r="G106" s="63">
        <v>3.5009999999999999</v>
      </c>
      <c r="H106" s="63">
        <v>4.0999999999999996</v>
      </c>
      <c r="I106" s="63">
        <v>4.0999999999999996</v>
      </c>
      <c r="L106" s="5" t="str">
        <f t="shared" si="2"/>
        <v>-</v>
      </c>
      <c r="M106" s="5">
        <f t="shared" si="2"/>
        <v>0.50600000000000001</v>
      </c>
      <c r="N106" s="5">
        <f t="shared" si="2"/>
        <v>1.75</v>
      </c>
      <c r="O106" s="5">
        <f t="shared" si="2"/>
        <v>3.5009999999999999</v>
      </c>
      <c r="P106" s="5">
        <f t="shared" si="2"/>
        <v>4.0999999999999996</v>
      </c>
      <c r="Q106" s="5">
        <f t="shared" si="2"/>
        <v>4.0999999999999996</v>
      </c>
    </row>
    <row r="107" spans="2:17" hidden="1" outlineLevel="1" x14ac:dyDescent="0.25">
      <c r="B107" s="5" t="s">
        <v>225</v>
      </c>
      <c r="C107" s="63">
        <v>784</v>
      </c>
      <c r="D107" s="63" t="s">
        <v>586</v>
      </c>
      <c r="E107" s="63">
        <v>1.0169999999999999</v>
      </c>
      <c r="F107" s="63">
        <v>2.5009999999999999</v>
      </c>
      <c r="G107" s="63">
        <v>4.0229999999999997</v>
      </c>
      <c r="H107" s="63">
        <v>4.0979999999999999</v>
      </c>
      <c r="I107" s="63">
        <v>4.0979999999999999</v>
      </c>
      <c r="L107" s="5" t="str">
        <f t="shared" si="2"/>
        <v>-</v>
      </c>
      <c r="M107" s="5">
        <f t="shared" si="2"/>
        <v>1.0169999999999999</v>
      </c>
      <c r="N107" s="5">
        <f t="shared" si="2"/>
        <v>2.5009999999999999</v>
      </c>
      <c r="O107" s="5">
        <f t="shared" si="2"/>
        <v>4.0229999999999997</v>
      </c>
      <c r="P107" s="5">
        <f t="shared" si="2"/>
        <v>4.0979999999999999</v>
      </c>
      <c r="Q107" s="5">
        <f t="shared" si="2"/>
        <v>4.0979999999999999</v>
      </c>
    </row>
    <row r="108" spans="2:17" hidden="1" outlineLevel="1" x14ac:dyDescent="0.25">
      <c r="B108" s="5" t="s">
        <v>80</v>
      </c>
      <c r="C108" s="63">
        <v>3061</v>
      </c>
      <c r="D108" s="63" t="s">
        <v>586</v>
      </c>
      <c r="E108" s="63" t="s">
        <v>586</v>
      </c>
      <c r="F108" s="63" t="s">
        <v>586</v>
      </c>
      <c r="G108" s="63" t="s">
        <v>586</v>
      </c>
      <c r="H108" s="63">
        <v>4.08</v>
      </c>
      <c r="I108" s="63">
        <v>4.08</v>
      </c>
      <c r="L108" s="5" t="str">
        <f t="shared" si="2"/>
        <v>-</v>
      </c>
      <c r="M108" s="5" t="str">
        <f t="shared" si="2"/>
        <v>-</v>
      </c>
      <c r="N108" s="5" t="str">
        <f t="shared" si="2"/>
        <v>-</v>
      </c>
      <c r="O108" s="5" t="str">
        <f t="shared" si="2"/>
        <v>-</v>
      </c>
      <c r="P108" s="5">
        <f t="shared" si="2"/>
        <v>4.08</v>
      </c>
      <c r="Q108" s="5">
        <f t="shared" si="2"/>
        <v>4.08</v>
      </c>
    </row>
    <row r="109" spans="2:17" hidden="1" outlineLevel="1" x14ac:dyDescent="0.25">
      <c r="B109" s="5" t="s">
        <v>86</v>
      </c>
      <c r="C109" s="63">
        <v>1639</v>
      </c>
      <c r="D109" s="63">
        <v>1</v>
      </c>
      <c r="E109" s="63">
        <v>1.5029999999999999</v>
      </c>
      <c r="F109" s="63" t="s">
        <v>586</v>
      </c>
      <c r="G109" s="63">
        <v>4.0750000000000002</v>
      </c>
      <c r="H109" s="63">
        <v>4.0759999999999996</v>
      </c>
      <c r="I109" s="63">
        <v>4.0759999999999996</v>
      </c>
      <c r="L109" s="5">
        <f t="shared" si="2"/>
        <v>1</v>
      </c>
      <c r="M109" s="5">
        <f t="shared" si="2"/>
        <v>1.5029999999999999</v>
      </c>
      <c r="N109" s="5" t="str">
        <f t="shared" si="2"/>
        <v>-</v>
      </c>
      <c r="O109" s="5">
        <f t="shared" si="2"/>
        <v>4.0750000000000002</v>
      </c>
      <c r="P109" s="5">
        <f t="shared" si="2"/>
        <v>4.0759999999999996</v>
      </c>
      <c r="Q109" s="5">
        <f t="shared" si="2"/>
        <v>4.0759999999999996</v>
      </c>
    </row>
    <row r="110" spans="2:17" hidden="1" outlineLevel="1" x14ac:dyDescent="0.25">
      <c r="B110" s="5" t="s">
        <v>172</v>
      </c>
      <c r="C110" s="63">
        <v>1581</v>
      </c>
      <c r="D110" s="63">
        <v>2E-3</v>
      </c>
      <c r="E110" s="63">
        <v>2.5</v>
      </c>
      <c r="F110" s="63">
        <v>3.008</v>
      </c>
      <c r="G110" s="63">
        <v>3.5259999999999998</v>
      </c>
      <c r="H110" s="63">
        <v>4.0750000000000002</v>
      </c>
      <c r="I110" s="63">
        <v>4.0750000000000002</v>
      </c>
      <c r="L110" s="5">
        <f t="shared" si="2"/>
        <v>2E-3</v>
      </c>
      <c r="M110" s="5">
        <f t="shared" si="2"/>
        <v>2.5</v>
      </c>
      <c r="N110" s="5">
        <f t="shared" si="2"/>
        <v>3.008</v>
      </c>
      <c r="O110" s="5">
        <f t="shared" ref="O110:Q173" si="3">IF(G110=0,"",G110)</f>
        <v>3.5259999999999998</v>
      </c>
      <c r="P110" s="5">
        <f t="shared" si="3"/>
        <v>4.0750000000000002</v>
      </c>
      <c r="Q110" s="5">
        <f t="shared" si="3"/>
        <v>4.0750000000000002</v>
      </c>
    </row>
    <row r="111" spans="2:17" hidden="1" outlineLevel="1" x14ac:dyDescent="0.25">
      <c r="B111" s="5" t="s">
        <v>158</v>
      </c>
      <c r="C111" s="63">
        <v>2209</v>
      </c>
      <c r="D111" s="63">
        <v>0.90500000000000003</v>
      </c>
      <c r="E111" s="63">
        <v>1</v>
      </c>
      <c r="F111" s="63">
        <v>1.452</v>
      </c>
      <c r="G111" s="63">
        <v>2.6</v>
      </c>
      <c r="H111" s="63">
        <v>4.0750000000000002</v>
      </c>
      <c r="I111" s="63">
        <v>4.0750000000000002</v>
      </c>
      <c r="L111" s="5">
        <f t="shared" ref="L111:Q174" si="4">IF(D111=0,"",D111)</f>
        <v>0.90500000000000003</v>
      </c>
      <c r="M111" s="5">
        <f t="shared" si="4"/>
        <v>1</v>
      </c>
      <c r="N111" s="5">
        <f t="shared" si="4"/>
        <v>1.452</v>
      </c>
      <c r="O111" s="5">
        <f t="shared" si="3"/>
        <v>2.6</v>
      </c>
      <c r="P111" s="5">
        <f t="shared" si="3"/>
        <v>4.0750000000000002</v>
      </c>
      <c r="Q111" s="5">
        <f t="shared" si="3"/>
        <v>4.0750000000000002</v>
      </c>
    </row>
    <row r="112" spans="2:17" hidden="1" outlineLevel="1" x14ac:dyDescent="0.25">
      <c r="B112" s="5" t="s">
        <v>360</v>
      </c>
      <c r="C112" s="63">
        <v>2530</v>
      </c>
      <c r="D112" s="63">
        <v>0.501</v>
      </c>
      <c r="E112" s="63">
        <v>2.016</v>
      </c>
      <c r="F112" s="63">
        <v>1.0029999999999999</v>
      </c>
      <c r="G112" s="63">
        <v>4.0640000000000001</v>
      </c>
      <c r="H112" s="63">
        <v>4.0640000000000001</v>
      </c>
      <c r="I112" s="63">
        <v>4.0640000000000001</v>
      </c>
      <c r="L112" s="5">
        <f t="shared" si="4"/>
        <v>0.501</v>
      </c>
      <c r="M112" s="5">
        <f t="shared" si="4"/>
        <v>2.016</v>
      </c>
      <c r="N112" s="5">
        <f t="shared" si="4"/>
        <v>1.0029999999999999</v>
      </c>
      <c r="O112" s="5">
        <f t="shared" si="3"/>
        <v>4.0640000000000001</v>
      </c>
      <c r="P112" s="5">
        <f t="shared" si="3"/>
        <v>4.0640000000000001</v>
      </c>
      <c r="Q112" s="5">
        <f t="shared" si="3"/>
        <v>4.0640000000000001</v>
      </c>
    </row>
    <row r="113" spans="2:17" hidden="1" outlineLevel="1" x14ac:dyDescent="0.25">
      <c r="B113" s="5" t="s">
        <v>122</v>
      </c>
      <c r="C113" s="63">
        <v>3204</v>
      </c>
      <c r="D113" s="63" t="s">
        <v>586</v>
      </c>
      <c r="E113" s="63" t="s">
        <v>586</v>
      </c>
      <c r="F113" s="63">
        <v>1.2470000000000001</v>
      </c>
      <c r="G113" s="63">
        <v>1.9950000000000001</v>
      </c>
      <c r="H113" s="63">
        <v>4.0529999999999999</v>
      </c>
      <c r="I113" s="63">
        <v>4.0529999999999999</v>
      </c>
      <c r="L113" s="5" t="str">
        <f t="shared" si="4"/>
        <v>-</v>
      </c>
      <c r="M113" s="5" t="str">
        <f t="shared" si="4"/>
        <v>-</v>
      </c>
      <c r="N113" s="5">
        <f t="shared" si="4"/>
        <v>1.2470000000000001</v>
      </c>
      <c r="O113" s="5">
        <f t="shared" si="3"/>
        <v>1.9950000000000001</v>
      </c>
      <c r="P113" s="5">
        <f t="shared" si="3"/>
        <v>4.0529999999999999</v>
      </c>
      <c r="Q113" s="5">
        <f t="shared" si="3"/>
        <v>4.0529999999999999</v>
      </c>
    </row>
    <row r="114" spans="2:17" hidden="1" outlineLevel="1" x14ac:dyDescent="0.25">
      <c r="B114" s="5" t="s">
        <v>368</v>
      </c>
      <c r="C114" s="63">
        <v>3266</v>
      </c>
      <c r="D114" s="63">
        <v>0.01</v>
      </c>
      <c r="E114" s="63">
        <v>0.999</v>
      </c>
      <c r="F114" s="63">
        <v>0.8</v>
      </c>
      <c r="G114" s="63">
        <v>4.0510000000000002</v>
      </c>
      <c r="H114" s="63">
        <v>2.75</v>
      </c>
      <c r="I114" s="63">
        <v>4.0510000000000002</v>
      </c>
      <c r="L114" s="5">
        <f t="shared" si="4"/>
        <v>0.01</v>
      </c>
      <c r="M114" s="5">
        <f t="shared" si="4"/>
        <v>0.999</v>
      </c>
      <c r="N114" s="5">
        <f t="shared" si="4"/>
        <v>0.8</v>
      </c>
      <c r="O114" s="5">
        <f t="shared" si="3"/>
        <v>4.0510000000000002</v>
      </c>
      <c r="P114" s="5">
        <f t="shared" si="3"/>
        <v>2.75</v>
      </c>
      <c r="Q114" s="5">
        <f t="shared" si="3"/>
        <v>4.0510000000000002</v>
      </c>
    </row>
    <row r="115" spans="2:17" hidden="1" outlineLevel="1" x14ac:dyDescent="0.25">
      <c r="B115" s="5" t="s">
        <v>210</v>
      </c>
      <c r="C115" s="63">
        <v>1896</v>
      </c>
      <c r="D115" s="63" t="s">
        <v>586</v>
      </c>
      <c r="E115" s="63">
        <v>1.2010000000000001</v>
      </c>
      <c r="F115" s="63">
        <v>2.101</v>
      </c>
      <c r="G115" s="63">
        <v>3.7010000000000001</v>
      </c>
      <c r="H115" s="63">
        <v>4.0049999999999999</v>
      </c>
      <c r="I115" s="63">
        <v>4.0049999999999999</v>
      </c>
      <c r="L115" s="5" t="str">
        <f t="shared" si="4"/>
        <v>-</v>
      </c>
      <c r="M115" s="5">
        <f t="shared" si="4"/>
        <v>1.2010000000000001</v>
      </c>
      <c r="N115" s="5">
        <f t="shared" si="4"/>
        <v>2.101</v>
      </c>
      <c r="O115" s="5">
        <f t="shared" si="3"/>
        <v>3.7010000000000001</v>
      </c>
      <c r="P115" s="5">
        <f t="shared" si="3"/>
        <v>4.0049999999999999</v>
      </c>
      <c r="Q115" s="5">
        <f t="shared" si="3"/>
        <v>4.0049999999999999</v>
      </c>
    </row>
    <row r="116" spans="2:17" hidden="1" outlineLevel="1" x14ac:dyDescent="0.25">
      <c r="B116" s="5" t="s">
        <v>215</v>
      </c>
      <c r="C116" s="63">
        <v>1455</v>
      </c>
      <c r="D116" s="63">
        <v>0.11</v>
      </c>
      <c r="E116" s="63" t="s">
        <v>586</v>
      </c>
      <c r="F116" s="63" t="s">
        <v>586</v>
      </c>
      <c r="G116" s="63" t="s">
        <v>586</v>
      </c>
      <c r="H116" s="63">
        <v>4.0010000000000003</v>
      </c>
      <c r="I116" s="63">
        <v>4.0010000000000003</v>
      </c>
      <c r="L116" s="5">
        <f t="shared" si="4"/>
        <v>0.11</v>
      </c>
      <c r="M116" s="5" t="str">
        <f t="shared" si="4"/>
        <v>-</v>
      </c>
      <c r="N116" s="5" t="str">
        <f t="shared" si="4"/>
        <v>-</v>
      </c>
      <c r="O116" s="5" t="str">
        <f t="shared" si="3"/>
        <v>-</v>
      </c>
      <c r="P116" s="5">
        <f t="shared" si="3"/>
        <v>4.0010000000000003</v>
      </c>
      <c r="Q116" s="5">
        <f t="shared" si="3"/>
        <v>4.0010000000000003</v>
      </c>
    </row>
    <row r="117" spans="2:17" hidden="1" outlineLevel="1" x14ac:dyDescent="0.25">
      <c r="B117" s="5" t="s">
        <v>59</v>
      </c>
      <c r="C117" s="63">
        <v>2119</v>
      </c>
      <c r="D117" s="63" t="s">
        <v>586</v>
      </c>
      <c r="E117" s="63" t="s">
        <v>586</v>
      </c>
      <c r="F117" s="63" t="s">
        <v>586</v>
      </c>
      <c r="G117" s="63">
        <v>2.5</v>
      </c>
      <c r="H117" s="63">
        <v>4.0010000000000003</v>
      </c>
      <c r="I117" s="63">
        <v>4.0010000000000003</v>
      </c>
      <c r="L117" s="5" t="str">
        <f t="shared" si="4"/>
        <v>-</v>
      </c>
      <c r="M117" s="5" t="str">
        <f t="shared" si="4"/>
        <v>-</v>
      </c>
      <c r="N117" s="5" t="str">
        <f t="shared" si="4"/>
        <v>-</v>
      </c>
      <c r="O117" s="5">
        <f t="shared" si="3"/>
        <v>2.5</v>
      </c>
      <c r="P117" s="5">
        <f t="shared" si="3"/>
        <v>4.0010000000000003</v>
      </c>
      <c r="Q117" s="5">
        <f t="shared" si="3"/>
        <v>4.0010000000000003</v>
      </c>
    </row>
    <row r="118" spans="2:17" hidden="1" outlineLevel="1" x14ac:dyDescent="0.25">
      <c r="B118" s="5" t="s">
        <v>310</v>
      </c>
      <c r="C118" s="63">
        <v>3251</v>
      </c>
      <c r="D118" s="63">
        <v>1.3080000000000001</v>
      </c>
      <c r="E118" s="63" t="s">
        <v>586</v>
      </c>
      <c r="F118" s="63">
        <v>1.302</v>
      </c>
      <c r="G118" s="63">
        <v>4.0010000000000003</v>
      </c>
      <c r="H118" s="63">
        <v>3.8010000000000002</v>
      </c>
      <c r="I118" s="63">
        <v>4.0010000000000003</v>
      </c>
      <c r="L118" s="5">
        <f t="shared" si="4"/>
        <v>1.3080000000000001</v>
      </c>
      <c r="M118" s="5" t="str">
        <f t="shared" si="4"/>
        <v>-</v>
      </c>
      <c r="N118" s="5">
        <f t="shared" si="4"/>
        <v>1.302</v>
      </c>
      <c r="O118" s="5">
        <f t="shared" si="3"/>
        <v>4.0010000000000003</v>
      </c>
      <c r="P118" s="5">
        <f t="shared" si="3"/>
        <v>3.8010000000000002</v>
      </c>
      <c r="Q118" s="5">
        <f t="shared" si="3"/>
        <v>4.0010000000000003</v>
      </c>
    </row>
    <row r="119" spans="2:17" hidden="1" outlineLevel="1" x14ac:dyDescent="0.25">
      <c r="B119" s="5" t="s">
        <v>600</v>
      </c>
      <c r="C119" s="63">
        <v>2063</v>
      </c>
      <c r="D119" s="63">
        <v>0.01</v>
      </c>
      <c r="E119" s="63" t="s">
        <v>586</v>
      </c>
      <c r="F119" s="63">
        <v>2.5019999999999998</v>
      </c>
      <c r="G119" s="63">
        <v>3.5</v>
      </c>
      <c r="H119" s="63">
        <v>4.0010000000000003</v>
      </c>
      <c r="I119" s="63">
        <v>4.0010000000000003</v>
      </c>
      <c r="L119" s="5">
        <f t="shared" si="4"/>
        <v>0.01</v>
      </c>
      <c r="M119" s="5" t="str">
        <f t="shared" si="4"/>
        <v>-</v>
      </c>
      <c r="N119" s="5">
        <f t="shared" si="4"/>
        <v>2.5019999999999998</v>
      </c>
      <c r="O119" s="5">
        <f t="shared" si="3"/>
        <v>3.5</v>
      </c>
      <c r="P119" s="5">
        <f t="shared" si="3"/>
        <v>4.0010000000000003</v>
      </c>
      <c r="Q119" s="5">
        <f t="shared" si="3"/>
        <v>4.0010000000000003</v>
      </c>
    </row>
    <row r="120" spans="2:17" hidden="1" outlineLevel="1" x14ac:dyDescent="0.25">
      <c r="B120" s="5" t="s">
        <v>171</v>
      </c>
      <c r="C120" s="63">
        <v>2664</v>
      </c>
      <c r="D120" s="63">
        <v>0.10100000000000001</v>
      </c>
      <c r="E120" s="63">
        <v>1.998</v>
      </c>
      <c r="F120" s="63">
        <v>2.9009999999999998</v>
      </c>
      <c r="G120" s="63">
        <v>3.4009999999999998</v>
      </c>
      <c r="H120" s="63">
        <v>4.0010000000000003</v>
      </c>
      <c r="I120" s="63">
        <v>4.0010000000000003</v>
      </c>
      <c r="L120" s="5">
        <f t="shared" si="4"/>
        <v>0.10100000000000001</v>
      </c>
      <c r="M120" s="5">
        <f t="shared" si="4"/>
        <v>1.998</v>
      </c>
      <c r="N120" s="5">
        <f t="shared" si="4"/>
        <v>2.9009999999999998</v>
      </c>
      <c r="O120" s="5">
        <f t="shared" si="3"/>
        <v>3.4009999999999998</v>
      </c>
      <c r="P120" s="5">
        <f t="shared" si="3"/>
        <v>4.0010000000000003</v>
      </c>
      <c r="Q120" s="5">
        <f t="shared" si="3"/>
        <v>4.0010000000000003</v>
      </c>
    </row>
    <row r="121" spans="2:17" hidden="1" outlineLevel="1" x14ac:dyDescent="0.25">
      <c r="B121" s="5" t="s">
        <v>303</v>
      </c>
      <c r="C121" s="63">
        <v>970</v>
      </c>
      <c r="D121" s="63">
        <v>0.104</v>
      </c>
      <c r="E121" s="63" t="s">
        <v>586</v>
      </c>
      <c r="F121" s="63">
        <v>2.7519999999999998</v>
      </c>
      <c r="G121" s="63">
        <v>3.5009999999999999</v>
      </c>
      <c r="H121" s="63">
        <v>4.0010000000000003</v>
      </c>
      <c r="I121" s="63">
        <v>4.0010000000000003</v>
      </c>
      <c r="L121" s="5">
        <f t="shared" si="4"/>
        <v>0.104</v>
      </c>
      <c r="M121" s="5" t="str">
        <f t="shared" si="4"/>
        <v>-</v>
      </c>
      <c r="N121" s="5">
        <f t="shared" si="4"/>
        <v>2.7519999999999998</v>
      </c>
      <c r="O121" s="5">
        <f t="shared" si="3"/>
        <v>3.5009999999999999</v>
      </c>
      <c r="P121" s="5">
        <f t="shared" si="3"/>
        <v>4.0010000000000003</v>
      </c>
      <c r="Q121" s="5">
        <f t="shared" si="3"/>
        <v>4.0010000000000003</v>
      </c>
    </row>
    <row r="122" spans="2:17" hidden="1" outlineLevel="1" x14ac:dyDescent="0.25">
      <c r="B122" s="5" t="s">
        <v>79</v>
      </c>
      <c r="C122" s="63">
        <v>600</v>
      </c>
      <c r="D122" s="63" t="s">
        <v>586</v>
      </c>
      <c r="E122" s="63" t="s">
        <v>586</v>
      </c>
      <c r="F122" s="63">
        <v>1.2509999999999999</v>
      </c>
      <c r="G122" s="63">
        <v>2.0009999999999999</v>
      </c>
      <c r="H122" s="63">
        <v>4.0010000000000003</v>
      </c>
      <c r="I122" s="63">
        <v>4.0010000000000003</v>
      </c>
      <c r="L122" s="5" t="str">
        <f t="shared" si="4"/>
        <v>-</v>
      </c>
      <c r="M122" s="5" t="str">
        <f t="shared" si="4"/>
        <v>-</v>
      </c>
      <c r="N122" s="5">
        <f t="shared" si="4"/>
        <v>1.2509999999999999</v>
      </c>
      <c r="O122" s="5">
        <f t="shared" si="3"/>
        <v>2.0009999999999999</v>
      </c>
      <c r="P122" s="5">
        <f t="shared" si="3"/>
        <v>4.0010000000000003</v>
      </c>
      <c r="Q122" s="5">
        <f t="shared" si="3"/>
        <v>4.0010000000000003</v>
      </c>
    </row>
    <row r="123" spans="2:17" hidden="1" outlineLevel="1" x14ac:dyDescent="0.25">
      <c r="B123" s="5" t="s">
        <v>345</v>
      </c>
      <c r="C123" s="63">
        <v>3013</v>
      </c>
      <c r="D123" s="63" t="s">
        <v>586</v>
      </c>
      <c r="E123" s="63" t="s">
        <v>586</v>
      </c>
      <c r="F123" s="63" t="s">
        <v>586</v>
      </c>
      <c r="G123" s="63">
        <v>3</v>
      </c>
      <c r="H123" s="63">
        <v>4.0010000000000003</v>
      </c>
      <c r="I123" s="63">
        <v>4.0010000000000003</v>
      </c>
      <c r="L123" s="5" t="str">
        <f t="shared" si="4"/>
        <v>-</v>
      </c>
      <c r="M123" s="5" t="str">
        <f t="shared" si="4"/>
        <v>-</v>
      </c>
      <c r="N123" s="5" t="str">
        <f t="shared" si="4"/>
        <v>-</v>
      </c>
      <c r="O123" s="5">
        <f t="shared" si="3"/>
        <v>3</v>
      </c>
      <c r="P123" s="5">
        <f t="shared" si="3"/>
        <v>4.0010000000000003</v>
      </c>
      <c r="Q123" s="5">
        <f t="shared" si="3"/>
        <v>4.0010000000000003</v>
      </c>
    </row>
    <row r="124" spans="2:17" hidden="1" outlineLevel="1" x14ac:dyDescent="0.25">
      <c r="B124" s="5" t="s">
        <v>252</v>
      </c>
      <c r="C124" s="63">
        <v>1732</v>
      </c>
      <c r="D124" s="63" t="s">
        <v>586</v>
      </c>
      <c r="E124" s="63" t="s">
        <v>586</v>
      </c>
      <c r="F124" s="63" t="s">
        <v>586</v>
      </c>
      <c r="G124" s="63">
        <v>3.0019999999999998</v>
      </c>
      <c r="H124" s="63">
        <v>4.0010000000000003</v>
      </c>
      <c r="I124" s="63">
        <v>4.0010000000000003</v>
      </c>
      <c r="L124" s="5" t="str">
        <f t="shared" si="4"/>
        <v>-</v>
      </c>
      <c r="M124" s="5" t="str">
        <f t="shared" si="4"/>
        <v>-</v>
      </c>
      <c r="N124" s="5" t="str">
        <f t="shared" si="4"/>
        <v>-</v>
      </c>
      <c r="O124" s="5">
        <f t="shared" si="3"/>
        <v>3.0019999999999998</v>
      </c>
      <c r="P124" s="5">
        <f t="shared" si="3"/>
        <v>4.0010000000000003</v>
      </c>
      <c r="Q124" s="5">
        <f t="shared" si="3"/>
        <v>4.0010000000000003</v>
      </c>
    </row>
    <row r="125" spans="2:17" hidden="1" outlineLevel="1" x14ac:dyDescent="0.25">
      <c r="B125" s="5" t="s">
        <v>378</v>
      </c>
      <c r="C125" s="63">
        <v>3053</v>
      </c>
      <c r="D125" s="63">
        <v>0.05</v>
      </c>
      <c r="E125" s="63" t="s">
        <v>586</v>
      </c>
      <c r="F125" s="63" t="s">
        <v>586</v>
      </c>
      <c r="G125" s="63">
        <v>4.0010000000000003</v>
      </c>
      <c r="H125" s="63">
        <v>3.7639999999999998</v>
      </c>
      <c r="I125" s="63">
        <v>4.0010000000000003</v>
      </c>
      <c r="L125" s="5">
        <f t="shared" si="4"/>
        <v>0.05</v>
      </c>
      <c r="M125" s="5" t="str">
        <f t="shared" si="4"/>
        <v>-</v>
      </c>
      <c r="N125" s="5" t="str">
        <f t="shared" si="4"/>
        <v>-</v>
      </c>
      <c r="O125" s="5">
        <f t="shared" si="3"/>
        <v>4.0010000000000003</v>
      </c>
      <c r="P125" s="5">
        <f t="shared" si="3"/>
        <v>3.7639999999999998</v>
      </c>
      <c r="Q125" s="5">
        <f t="shared" si="3"/>
        <v>4.0010000000000003</v>
      </c>
    </row>
    <row r="126" spans="2:17" hidden="1" outlineLevel="1" x14ac:dyDescent="0.25">
      <c r="B126" s="5" t="s">
        <v>414</v>
      </c>
      <c r="C126" s="63">
        <v>2249</v>
      </c>
      <c r="D126" s="63" t="s">
        <v>586</v>
      </c>
      <c r="E126" s="63" t="s">
        <v>586</v>
      </c>
      <c r="F126" s="63" t="s">
        <v>586</v>
      </c>
      <c r="G126" s="63">
        <v>3.6</v>
      </c>
      <c r="H126" s="63">
        <v>4.0010000000000003</v>
      </c>
      <c r="I126" s="63">
        <v>4.0010000000000003</v>
      </c>
      <c r="L126" s="5" t="str">
        <f t="shared" si="4"/>
        <v>-</v>
      </c>
      <c r="M126" s="5" t="str">
        <f t="shared" si="4"/>
        <v>-</v>
      </c>
      <c r="N126" s="5" t="str">
        <f t="shared" si="4"/>
        <v>-</v>
      </c>
      <c r="O126" s="5">
        <f t="shared" si="3"/>
        <v>3.6</v>
      </c>
      <c r="P126" s="5">
        <f t="shared" si="3"/>
        <v>4.0010000000000003</v>
      </c>
      <c r="Q126" s="5">
        <f t="shared" si="3"/>
        <v>4.0010000000000003</v>
      </c>
    </row>
    <row r="127" spans="2:17" hidden="1" outlineLevel="1" x14ac:dyDescent="0.25">
      <c r="B127" s="5" t="s">
        <v>327</v>
      </c>
      <c r="C127" s="63">
        <v>2402</v>
      </c>
      <c r="D127" s="63">
        <v>0.01</v>
      </c>
      <c r="E127" s="63">
        <v>1.25</v>
      </c>
      <c r="F127" s="63">
        <v>2</v>
      </c>
      <c r="G127" s="63">
        <v>3.5</v>
      </c>
      <c r="H127" s="63">
        <v>4</v>
      </c>
      <c r="I127" s="63">
        <v>4</v>
      </c>
      <c r="L127" s="5">
        <f t="shared" si="4"/>
        <v>0.01</v>
      </c>
      <c r="M127" s="5">
        <f t="shared" si="4"/>
        <v>1.25</v>
      </c>
      <c r="N127" s="5">
        <f t="shared" si="4"/>
        <v>2</v>
      </c>
      <c r="O127" s="5">
        <f t="shared" si="3"/>
        <v>3.5</v>
      </c>
      <c r="P127" s="5">
        <f t="shared" si="3"/>
        <v>4</v>
      </c>
      <c r="Q127" s="5">
        <f t="shared" si="3"/>
        <v>4</v>
      </c>
    </row>
    <row r="128" spans="2:17" hidden="1" outlineLevel="1" x14ac:dyDescent="0.25">
      <c r="B128" s="5" t="s">
        <v>374</v>
      </c>
      <c r="C128" s="63">
        <v>1574</v>
      </c>
      <c r="D128" s="63">
        <v>1E-3</v>
      </c>
      <c r="E128" s="63">
        <v>1.5009999999999999</v>
      </c>
      <c r="F128" s="63">
        <v>2.052</v>
      </c>
      <c r="G128" s="63">
        <v>4</v>
      </c>
      <c r="H128" s="63">
        <v>3.5510000000000002</v>
      </c>
      <c r="I128" s="63">
        <v>4</v>
      </c>
      <c r="L128" s="5">
        <f t="shared" si="4"/>
        <v>1E-3</v>
      </c>
      <c r="M128" s="5">
        <f t="shared" si="4"/>
        <v>1.5009999999999999</v>
      </c>
      <c r="N128" s="5">
        <f t="shared" si="4"/>
        <v>2.052</v>
      </c>
      <c r="O128" s="5">
        <f t="shared" si="3"/>
        <v>4</v>
      </c>
      <c r="P128" s="5">
        <f t="shared" si="3"/>
        <v>3.5510000000000002</v>
      </c>
      <c r="Q128" s="5">
        <f t="shared" si="3"/>
        <v>4</v>
      </c>
    </row>
    <row r="129" spans="2:17" hidden="1" outlineLevel="1" x14ac:dyDescent="0.25">
      <c r="B129" s="5" t="s">
        <v>264</v>
      </c>
      <c r="C129" s="63">
        <v>728</v>
      </c>
      <c r="D129" s="63">
        <v>0.501</v>
      </c>
      <c r="E129" s="63">
        <v>1.5</v>
      </c>
      <c r="F129" s="63">
        <v>2.5</v>
      </c>
      <c r="G129" s="63">
        <v>3.5</v>
      </c>
      <c r="H129" s="63">
        <v>4</v>
      </c>
      <c r="I129" s="63">
        <v>4</v>
      </c>
      <c r="L129" s="5">
        <f t="shared" si="4"/>
        <v>0.501</v>
      </c>
      <c r="M129" s="5">
        <f t="shared" si="4"/>
        <v>1.5</v>
      </c>
      <c r="N129" s="5">
        <f t="shared" si="4"/>
        <v>2.5</v>
      </c>
      <c r="O129" s="5">
        <f t="shared" si="3"/>
        <v>3.5</v>
      </c>
      <c r="P129" s="5">
        <f t="shared" si="3"/>
        <v>4</v>
      </c>
      <c r="Q129" s="5">
        <f t="shared" si="3"/>
        <v>4</v>
      </c>
    </row>
    <row r="130" spans="2:17" hidden="1" outlineLevel="1" x14ac:dyDescent="0.25">
      <c r="B130" s="5" t="s">
        <v>811</v>
      </c>
      <c r="C130" s="63">
        <v>2316</v>
      </c>
      <c r="D130" s="63" t="s">
        <v>586</v>
      </c>
      <c r="E130" s="63">
        <v>2.5</v>
      </c>
      <c r="F130" s="63">
        <v>3.5</v>
      </c>
      <c r="G130" s="63">
        <v>4</v>
      </c>
      <c r="H130" s="63">
        <v>4</v>
      </c>
      <c r="I130" s="63">
        <v>4</v>
      </c>
      <c r="L130" s="5" t="str">
        <f t="shared" si="4"/>
        <v>-</v>
      </c>
      <c r="M130" s="5">
        <f t="shared" si="4"/>
        <v>2.5</v>
      </c>
      <c r="N130" s="5">
        <f t="shared" si="4"/>
        <v>3.5</v>
      </c>
      <c r="O130" s="5">
        <f t="shared" si="3"/>
        <v>4</v>
      </c>
      <c r="P130" s="5">
        <f t="shared" si="3"/>
        <v>4</v>
      </c>
      <c r="Q130" s="5">
        <f t="shared" si="3"/>
        <v>4</v>
      </c>
    </row>
    <row r="131" spans="2:17" hidden="1" outlineLevel="1" x14ac:dyDescent="0.25">
      <c r="B131" s="5" t="s">
        <v>819</v>
      </c>
      <c r="C131" s="63">
        <v>2905</v>
      </c>
      <c r="D131" s="63" t="s">
        <v>586</v>
      </c>
      <c r="E131" s="63" t="s">
        <v>586</v>
      </c>
      <c r="F131" s="63" t="s">
        <v>586</v>
      </c>
      <c r="G131" s="63">
        <v>4</v>
      </c>
      <c r="H131" s="63">
        <v>3.5</v>
      </c>
      <c r="I131" s="63">
        <v>4</v>
      </c>
      <c r="L131" s="5" t="str">
        <f t="shared" si="4"/>
        <v>-</v>
      </c>
      <c r="M131" s="5" t="str">
        <f t="shared" si="4"/>
        <v>-</v>
      </c>
      <c r="N131" s="5" t="str">
        <f t="shared" si="4"/>
        <v>-</v>
      </c>
      <c r="O131" s="5">
        <f t="shared" si="3"/>
        <v>4</v>
      </c>
      <c r="P131" s="5">
        <f t="shared" si="3"/>
        <v>3.5</v>
      </c>
      <c r="Q131" s="5">
        <f t="shared" si="3"/>
        <v>4</v>
      </c>
    </row>
    <row r="132" spans="2:17" hidden="1" outlineLevel="1" x14ac:dyDescent="0.25">
      <c r="B132" s="5" t="s">
        <v>139</v>
      </c>
      <c r="C132" s="63">
        <v>2859</v>
      </c>
      <c r="D132" s="63">
        <v>0.1</v>
      </c>
      <c r="E132" s="63">
        <v>1.8</v>
      </c>
      <c r="F132" s="63">
        <v>2.5</v>
      </c>
      <c r="G132" s="63">
        <v>4</v>
      </c>
      <c r="H132" s="63">
        <v>4</v>
      </c>
      <c r="I132" s="63">
        <v>4</v>
      </c>
      <c r="L132" s="5">
        <f t="shared" si="4"/>
        <v>0.1</v>
      </c>
      <c r="M132" s="5">
        <f t="shared" si="4"/>
        <v>1.8</v>
      </c>
      <c r="N132" s="5">
        <f t="shared" si="4"/>
        <v>2.5</v>
      </c>
      <c r="O132" s="5">
        <f t="shared" si="3"/>
        <v>4</v>
      </c>
      <c r="P132" s="5">
        <f t="shared" si="3"/>
        <v>4</v>
      </c>
      <c r="Q132" s="5">
        <f t="shared" si="3"/>
        <v>4</v>
      </c>
    </row>
    <row r="133" spans="2:17" hidden="1" outlineLevel="1" x14ac:dyDescent="0.25">
      <c r="B133" s="5" t="s">
        <v>309</v>
      </c>
      <c r="C133" s="63">
        <v>3388</v>
      </c>
      <c r="D133" s="63" t="s">
        <v>586</v>
      </c>
      <c r="E133" s="63" t="s">
        <v>586</v>
      </c>
      <c r="F133" s="63">
        <v>2.4</v>
      </c>
      <c r="G133" s="63">
        <v>2.6</v>
      </c>
      <c r="H133" s="63">
        <v>4</v>
      </c>
      <c r="I133" s="63">
        <v>4</v>
      </c>
      <c r="L133" s="5" t="str">
        <f t="shared" si="4"/>
        <v>-</v>
      </c>
      <c r="M133" s="5" t="str">
        <f t="shared" si="4"/>
        <v>-</v>
      </c>
      <c r="N133" s="5">
        <f t="shared" si="4"/>
        <v>2.4</v>
      </c>
      <c r="O133" s="5">
        <f t="shared" si="3"/>
        <v>2.6</v>
      </c>
      <c r="P133" s="5">
        <f t="shared" si="3"/>
        <v>4</v>
      </c>
      <c r="Q133" s="5">
        <f t="shared" si="3"/>
        <v>4</v>
      </c>
    </row>
    <row r="134" spans="2:17" hidden="1" outlineLevel="1" x14ac:dyDescent="0.25">
      <c r="B134" s="5" t="s">
        <v>283</v>
      </c>
      <c r="C134" s="63">
        <v>503</v>
      </c>
      <c r="D134" s="63" t="s">
        <v>586</v>
      </c>
      <c r="E134" s="63" t="s">
        <v>586</v>
      </c>
      <c r="F134" s="63" t="s">
        <v>586</v>
      </c>
      <c r="G134" s="63">
        <v>3.2</v>
      </c>
      <c r="H134" s="63">
        <v>4</v>
      </c>
      <c r="I134" s="63">
        <v>4</v>
      </c>
      <c r="L134" s="5" t="str">
        <f t="shared" si="4"/>
        <v>-</v>
      </c>
      <c r="M134" s="5" t="str">
        <f t="shared" si="4"/>
        <v>-</v>
      </c>
      <c r="N134" s="5" t="str">
        <f t="shared" si="4"/>
        <v>-</v>
      </c>
      <c r="O134" s="5">
        <f t="shared" si="3"/>
        <v>3.2</v>
      </c>
      <c r="P134" s="5">
        <f t="shared" si="3"/>
        <v>4</v>
      </c>
      <c r="Q134" s="5">
        <f t="shared" si="3"/>
        <v>4</v>
      </c>
    </row>
    <row r="135" spans="2:17" hidden="1" outlineLevel="1" x14ac:dyDescent="0.25">
      <c r="B135" s="5" t="s">
        <v>156</v>
      </c>
      <c r="C135" s="63">
        <v>1067</v>
      </c>
      <c r="D135" s="63" t="s">
        <v>586</v>
      </c>
      <c r="E135" s="63">
        <v>0.5</v>
      </c>
      <c r="F135" s="63">
        <v>2.004</v>
      </c>
      <c r="G135" s="63">
        <v>4</v>
      </c>
      <c r="H135" s="63" t="s">
        <v>586</v>
      </c>
      <c r="I135" s="63">
        <v>4</v>
      </c>
      <c r="L135" s="5" t="str">
        <f t="shared" si="4"/>
        <v>-</v>
      </c>
      <c r="M135" s="5">
        <f t="shared" si="4"/>
        <v>0.5</v>
      </c>
      <c r="N135" s="5">
        <f t="shared" si="4"/>
        <v>2.004</v>
      </c>
      <c r="O135" s="5">
        <f t="shared" si="3"/>
        <v>4</v>
      </c>
      <c r="P135" s="5" t="str">
        <f t="shared" si="3"/>
        <v>-</v>
      </c>
      <c r="Q135" s="5">
        <f t="shared" si="3"/>
        <v>4</v>
      </c>
    </row>
    <row r="136" spans="2:17" hidden="1" outlineLevel="1" x14ac:dyDescent="0.25">
      <c r="B136" s="5" t="s">
        <v>332</v>
      </c>
      <c r="C136" s="63">
        <v>3027</v>
      </c>
      <c r="D136" s="63" t="s">
        <v>586</v>
      </c>
      <c r="E136" s="63" t="s">
        <v>586</v>
      </c>
      <c r="F136" s="63" t="s">
        <v>586</v>
      </c>
      <c r="G136" s="63">
        <v>4</v>
      </c>
      <c r="H136" s="63" t="s">
        <v>586</v>
      </c>
      <c r="I136" s="63">
        <v>4</v>
      </c>
      <c r="L136" s="5" t="str">
        <f t="shared" si="4"/>
        <v>-</v>
      </c>
      <c r="M136" s="5" t="str">
        <f t="shared" si="4"/>
        <v>-</v>
      </c>
      <c r="N136" s="5" t="str">
        <f t="shared" si="4"/>
        <v>-</v>
      </c>
      <c r="O136" s="5">
        <f t="shared" si="3"/>
        <v>4</v>
      </c>
      <c r="P136" s="5" t="str">
        <f t="shared" si="3"/>
        <v>-</v>
      </c>
      <c r="Q136" s="5">
        <f t="shared" si="3"/>
        <v>4</v>
      </c>
    </row>
    <row r="137" spans="2:17" hidden="1" outlineLevel="1" x14ac:dyDescent="0.25">
      <c r="B137" s="5" t="s">
        <v>477</v>
      </c>
      <c r="C137" s="63">
        <v>272</v>
      </c>
      <c r="D137" s="63" t="s">
        <v>586</v>
      </c>
      <c r="E137" s="63" t="s">
        <v>586</v>
      </c>
      <c r="F137" s="63">
        <v>2</v>
      </c>
      <c r="G137" s="63">
        <v>4</v>
      </c>
      <c r="H137" s="63" t="s">
        <v>586</v>
      </c>
      <c r="I137" s="63">
        <v>4</v>
      </c>
      <c r="L137" s="5" t="str">
        <f t="shared" si="4"/>
        <v>-</v>
      </c>
      <c r="M137" s="5" t="str">
        <f t="shared" si="4"/>
        <v>-</v>
      </c>
      <c r="N137" s="5">
        <f t="shared" si="4"/>
        <v>2</v>
      </c>
      <c r="O137" s="5">
        <f t="shared" si="3"/>
        <v>4</v>
      </c>
      <c r="P137" s="5" t="str">
        <f t="shared" si="3"/>
        <v>-</v>
      </c>
      <c r="Q137" s="5">
        <f t="shared" si="3"/>
        <v>4</v>
      </c>
    </row>
    <row r="138" spans="2:17" hidden="1" outlineLevel="1" x14ac:dyDescent="0.25">
      <c r="B138" s="5" t="s">
        <v>133</v>
      </c>
      <c r="C138" s="63">
        <v>2258</v>
      </c>
      <c r="D138" s="63" t="s">
        <v>586</v>
      </c>
      <c r="E138" s="63" t="s">
        <v>586</v>
      </c>
      <c r="F138" s="63" t="s">
        <v>586</v>
      </c>
      <c r="G138" s="63" t="s">
        <v>586</v>
      </c>
      <c r="H138" s="63">
        <v>4</v>
      </c>
      <c r="I138" s="63">
        <v>4</v>
      </c>
      <c r="L138" s="5" t="str">
        <f t="shared" si="4"/>
        <v>-</v>
      </c>
      <c r="M138" s="5" t="str">
        <f t="shared" si="4"/>
        <v>-</v>
      </c>
      <c r="N138" s="5" t="str">
        <f t="shared" si="4"/>
        <v>-</v>
      </c>
      <c r="O138" s="5" t="str">
        <f t="shared" si="3"/>
        <v>-</v>
      </c>
      <c r="P138" s="5">
        <f t="shared" si="3"/>
        <v>4</v>
      </c>
      <c r="Q138" s="5">
        <f t="shared" si="3"/>
        <v>4</v>
      </c>
    </row>
    <row r="139" spans="2:17" hidden="1" outlineLevel="1" x14ac:dyDescent="0.25">
      <c r="B139" s="5" t="s">
        <v>383</v>
      </c>
      <c r="C139" s="63">
        <v>777</v>
      </c>
      <c r="D139" s="63">
        <v>1E-3</v>
      </c>
      <c r="E139" s="63">
        <v>0.7</v>
      </c>
      <c r="F139" s="63">
        <v>2.0499999999999998</v>
      </c>
      <c r="G139" s="63">
        <v>4</v>
      </c>
      <c r="H139" s="63" t="s">
        <v>586</v>
      </c>
      <c r="I139" s="63">
        <v>4</v>
      </c>
      <c r="L139" s="5">
        <f t="shared" si="4"/>
        <v>1E-3</v>
      </c>
      <c r="M139" s="5">
        <f t="shared" si="4"/>
        <v>0.7</v>
      </c>
      <c r="N139" s="5">
        <f t="shared" si="4"/>
        <v>2.0499999999999998</v>
      </c>
      <c r="O139" s="5">
        <f t="shared" si="3"/>
        <v>4</v>
      </c>
      <c r="P139" s="5" t="str">
        <f t="shared" si="3"/>
        <v>-</v>
      </c>
      <c r="Q139" s="5">
        <f t="shared" si="3"/>
        <v>4</v>
      </c>
    </row>
    <row r="140" spans="2:17" hidden="1" outlineLevel="1" x14ac:dyDescent="0.25">
      <c r="B140" s="5" t="s">
        <v>769</v>
      </c>
      <c r="C140" s="63">
        <v>2738</v>
      </c>
      <c r="D140" s="63" t="s">
        <v>586</v>
      </c>
      <c r="E140" s="63">
        <v>1</v>
      </c>
      <c r="F140" s="63">
        <v>2</v>
      </c>
      <c r="G140" s="63">
        <v>4</v>
      </c>
      <c r="H140" s="63">
        <v>3</v>
      </c>
      <c r="I140" s="63">
        <v>4</v>
      </c>
      <c r="L140" s="5" t="str">
        <f t="shared" si="4"/>
        <v>-</v>
      </c>
      <c r="M140" s="5">
        <f t="shared" si="4"/>
        <v>1</v>
      </c>
      <c r="N140" s="5">
        <f t="shared" si="4"/>
        <v>2</v>
      </c>
      <c r="O140" s="5">
        <f t="shared" si="3"/>
        <v>4</v>
      </c>
      <c r="P140" s="5">
        <f t="shared" si="3"/>
        <v>3</v>
      </c>
      <c r="Q140" s="5">
        <f t="shared" si="3"/>
        <v>4</v>
      </c>
    </row>
    <row r="141" spans="2:17" hidden="1" outlineLevel="1" x14ac:dyDescent="0.25">
      <c r="B141" s="5" t="s">
        <v>176</v>
      </c>
      <c r="C141" s="63">
        <v>2271</v>
      </c>
      <c r="D141" s="63">
        <v>0.501</v>
      </c>
      <c r="E141" s="63">
        <v>1.752</v>
      </c>
      <c r="F141" s="63">
        <v>2.5019999999999998</v>
      </c>
      <c r="G141" s="63">
        <v>3</v>
      </c>
      <c r="H141" s="63">
        <v>4</v>
      </c>
      <c r="I141" s="63">
        <v>4</v>
      </c>
      <c r="L141" s="5">
        <f t="shared" si="4"/>
        <v>0.501</v>
      </c>
      <c r="M141" s="5">
        <f t="shared" si="4"/>
        <v>1.752</v>
      </c>
      <c r="N141" s="5">
        <f t="shared" si="4"/>
        <v>2.5019999999999998</v>
      </c>
      <c r="O141" s="5">
        <f t="shared" si="3"/>
        <v>3</v>
      </c>
      <c r="P141" s="5">
        <f t="shared" si="3"/>
        <v>4</v>
      </c>
      <c r="Q141" s="5">
        <f t="shared" si="3"/>
        <v>4</v>
      </c>
    </row>
    <row r="142" spans="2:17" hidden="1" outlineLevel="1" x14ac:dyDescent="0.25">
      <c r="B142" s="5" t="s">
        <v>599</v>
      </c>
      <c r="C142" s="63">
        <v>3354</v>
      </c>
      <c r="D142" s="63">
        <v>0.01</v>
      </c>
      <c r="E142" s="63" t="s">
        <v>586</v>
      </c>
      <c r="F142" s="63">
        <v>2</v>
      </c>
      <c r="G142" s="63">
        <v>3.75</v>
      </c>
      <c r="H142" s="63">
        <v>4</v>
      </c>
      <c r="I142" s="63">
        <v>4</v>
      </c>
      <c r="L142" s="5">
        <f t="shared" si="4"/>
        <v>0.01</v>
      </c>
      <c r="M142" s="5" t="str">
        <f t="shared" si="4"/>
        <v>-</v>
      </c>
      <c r="N142" s="5">
        <f t="shared" si="4"/>
        <v>2</v>
      </c>
      <c r="O142" s="5">
        <f t="shared" si="3"/>
        <v>3.75</v>
      </c>
      <c r="P142" s="5">
        <f t="shared" si="3"/>
        <v>4</v>
      </c>
      <c r="Q142" s="5">
        <f t="shared" si="3"/>
        <v>4</v>
      </c>
    </row>
    <row r="143" spans="2:17" hidden="1" outlineLevel="1" x14ac:dyDescent="0.25">
      <c r="B143" s="5" t="s">
        <v>407</v>
      </c>
      <c r="C143" s="63">
        <v>1957</v>
      </c>
      <c r="D143" s="63">
        <v>1E-3</v>
      </c>
      <c r="E143" s="63">
        <v>0.65</v>
      </c>
      <c r="F143" s="63">
        <v>2.2000000000000002</v>
      </c>
      <c r="G143" s="63">
        <v>4</v>
      </c>
      <c r="H143" s="63" t="s">
        <v>586</v>
      </c>
      <c r="I143" s="63">
        <v>4</v>
      </c>
      <c r="L143" s="5">
        <f t="shared" si="4"/>
        <v>1E-3</v>
      </c>
      <c r="M143" s="5">
        <f t="shared" si="4"/>
        <v>0.65</v>
      </c>
      <c r="N143" s="5">
        <f t="shared" si="4"/>
        <v>2.2000000000000002</v>
      </c>
      <c r="O143" s="5">
        <f t="shared" si="3"/>
        <v>4</v>
      </c>
      <c r="P143" s="5" t="str">
        <f t="shared" si="3"/>
        <v>-</v>
      </c>
      <c r="Q143" s="5">
        <f t="shared" si="3"/>
        <v>4</v>
      </c>
    </row>
    <row r="144" spans="2:17" hidden="1" outlineLevel="1" x14ac:dyDescent="0.25">
      <c r="B144" s="5" t="s">
        <v>422</v>
      </c>
      <c r="C144" s="63">
        <v>438</v>
      </c>
      <c r="D144" s="63" t="s">
        <v>586</v>
      </c>
      <c r="E144" s="63" t="s">
        <v>586</v>
      </c>
      <c r="F144" s="63" t="s">
        <v>586</v>
      </c>
      <c r="G144" s="63">
        <v>2.992</v>
      </c>
      <c r="H144" s="63">
        <v>3.9889999999999999</v>
      </c>
      <c r="I144" s="63">
        <v>3.9889999999999999</v>
      </c>
      <c r="L144" s="5" t="str">
        <f t="shared" si="4"/>
        <v>-</v>
      </c>
      <c r="M144" s="5" t="str">
        <f t="shared" si="4"/>
        <v>-</v>
      </c>
      <c r="N144" s="5" t="str">
        <f t="shared" si="4"/>
        <v>-</v>
      </c>
      <c r="O144" s="5">
        <f t="shared" si="3"/>
        <v>2.992</v>
      </c>
      <c r="P144" s="5">
        <f t="shared" si="3"/>
        <v>3.9889999999999999</v>
      </c>
      <c r="Q144" s="5">
        <f t="shared" si="3"/>
        <v>3.9889999999999999</v>
      </c>
    </row>
    <row r="145" spans="2:17" hidden="1" outlineLevel="1" x14ac:dyDescent="0.25">
      <c r="B145" s="5" t="s">
        <v>144</v>
      </c>
      <c r="C145" s="63">
        <v>415</v>
      </c>
      <c r="D145" s="63" t="s">
        <v>586</v>
      </c>
      <c r="E145" s="63" t="s">
        <v>586</v>
      </c>
      <c r="F145" s="63" t="s">
        <v>586</v>
      </c>
      <c r="G145" s="63">
        <v>3.9849999999999999</v>
      </c>
      <c r="H145" s="63" t="s">
        <v>586</v>
      </c>
      <c r="I145" s="63">
        <v>3.9849999999999999</v>
      </c>
      <c r="L145" s="5" t="str">
        <f t="shared" si="4"/>
        <v>-</v>
      </c>
      <c r="M145" s="5" t="str">
        <f t="shared" si="4"/>
        <v>-</v>
      </c>
      <c r="N145" s="5" t="str">
        <f t="shared" si="4"/>
        <v>-</v>
      </c>
      <c r="O145" s="5">
        <f t="shared" si="3"/>
        <v>3.9849999999999999</v>
      </c>
      <c r="P145" s="5" t="str">
        <f t="shared" si="3"/>
        <v>-</v>
      </c>
      <c r="Q145" s="5">
        <f t="shared" si="3"/>
        <v>3.9849999999999999</v>
      </c>
    </row>
    <row r="146" spans="2:17" hidden="1" outlineLevel="1" x14ac:dyDescent="0.25">
      <c r="B146" s="5" t="s">
        <v>713</v>
      </c>
      <c r="C146" s="63">
        <v>2771</v>
      </c>
      <c r="D146" s="63">
        <v>0.501</v>
      </c>
      <c r="E146" s="63" t="s">
        <v>586</v>
      </c>
      <c r="F146" s="63">
        <v>2.75</v>
      </c>
      <c r="G146" s="63">
        <v>3.9580000000000002</v>
      </c>
      <c r="H146" s="63">
        <v>3.0880000000000001</v>
      </c>
      <c r="I146" s="63">
        <v>3.9580000000000002</v>
      </c>
      <c r="L146" s="5">
        <f t="shared" si="4"/>
        <v>0.501</v>
      </c>
      <c r="M146" s="5" t="str">
        <f t="shared" si="4"/>
        <v>-</v>
      </c>
      <c r="N146" s="5">
        <f t="shared" si="4"/>
        <v>2.75</v>
      </c>
      <c r="O146" s="5">
        <f t="shared" si="3"/>
        <v>3.9580000000000002</v>
      </c>
      <c r="P146" s="5">
        <f t="shared" si="3"/>
        <v>3.0880000000000001</v>
      </c>
      <c r="Q146" s="5">
        <f t="shared" si="3"/>
        <v>3.9580000000000002</v>
      </c>
    </row>
    <row r="147" spans="2:17" hidden="1" outlineLevel="1" x14ac:dyDescent="0.25">
      <c r="B147" s="5" t="s">
        <v>193</v>
      </c>
      <c r="C147" s="63">
        <v>3265</v>
      </c>
      <c r="D147" s="63">
        <v>0.32500000000000001</v>
      </c>
      <c r="E147" s="63">
        <v>1.819</v>
      </c>
      <c r="F147" s="63">
        <v>2.8559999999999999</v>
      </c>
      <c r="G147" s="63">
        <v>3.9089999999999998</v>
      </c>
      <c r="H147" s="63">
        <v>3.4550000000000001</v>
      </c>
      <c r="I147" s="63">
        <v>3.9089999999999998</v>
      </c>
      <c r="L147" s="5">
        <f t="shared" si="4"/>
        <v>0.32500000000000001</v>
      </c>
      <c r="M147" s="5">
        <f t="shared" si="4"/>
        <v>1.819</v>
      </c>
      <c r="N147" s="5">
        <f t="shared" si="4"/>
        <v>2.8559999999999999</v>
      </c>
      <c r="O147" s="5">
        <f t="shared" si="3"/>
        <v>3.9089999999999998</v>
      </c>
      <c r="P147" s="5">
        <f t="shared" si="3"/>
        <v>3.4550000000000001</v>
      </c>
      <c r="Q147" s="5">
        <f t="shared" si="3"/>
        <v>3.9089999999999998</v>
      </c>
    </row>
    <row r="148" spans="2:17" hidden="1" outlineLevel="1" x14ac:dyDescent="0.25">
      <c r="B148" s="5" t="s">
        <v>130</v>
      </c>
      <c r="C148" s="63">
        <v>2304</v>
      </c>
      <c r="D148" s="63" t="s">
        <v>586</v>
      </c>
      <c r="E148" s="63" t="s">
        <v>586</v>
      </c>
      <c r="F148" s="63">
        <v>1.7</v>
      </c>
      <c r="G148" s="63">
        <v>3</v>
      </c>
      <c r="H148" s="63">
        <v>3.9</v>
      </c>
      <c r="I148" s="63">
        <v>3.9</v>
      </c>
      <c r="L148" s="5" t="str">
        <f t="shared" si="4"/>
        <v>-</v>
      </c>
      <c r="M148" s="5" t="str">
        <f t="shared" si="4"/>
        <v>-</v>
      </c>
      <c r="N148" s="5">
        <f t="shared" si="4"/>
        <v>1.7</v>
      </c>
      <c r="O148" s="5">
        <f t="shared" si="3"/>
        <v>3</v>
      </c>
      <c r="P148" s="5">
        <f t="shared" si="3"/>
        <v>3.9</v>
      </c>
      <c r="Q148" s="5">
        <f t="shared" si="3"/>
        <v>3.9</v>
      </c>
    </row>
    <row r="149" spans="2:17" hidden="1" outlineLevel="1" x14ac:dyDescent="0.25">
      <c r="B149" s="5" t="s">
        <v>312</v>
      </c>
      <c r="C149" s="63">
        <v>2364</v>
      </c>
      <c r="D149" s="63">
        <v>0.1</v>
      </c>
      <c r="E149" s="63" t="s">
        <v>586</v>
      </c>
      <c r="F149" s="63" t="s">
        <v>586</v>
      </c>
      <c r="G149" s="63" t="s">
        <v>586</v>
      </c>
      <c r="H149" s="63">
        <v>3.8159999999999998</v>
      </c>
      <c r="I149" s="63">
        <v>3.8159999999999998</v>
      </c>
      <c r="L149" s="5">
        <f t="shared" si="4"/>
        <v>0.1</v>
      </c>
      <c r="M149" s="5" t="str">
        <f t="shared" si="4"/>
        <v>-</v>
      </c>
      <c r="N149" s="5" t="str">
        <f t="shared" si="4"/>
        <v>-</v>
      </c>
      <c r="O149" s="5" t="str">
        <f t="shared" si="3"/>
        <v>-</v>
      </c>
      <c r="P149" s="5">
        <f t="shared" si="3"/>
        <v>3.8159999999999998</v>
      </c>
      <c r="Q149" s="5">
        <f t="shared" si="3"/>
        <v>3.8159999999999998</v>
      </c>
    </row>
    <row r="150" spans="2:17" hidden="1" outlineLevel="1" x14ac:dyDescent="0.25">
      <c r="B150" s="5" t="s">
        <v>340</v>
      </c>
      <c r="C150" s="63">
        <v>3176</v>
      </c>
      <c r="D150" s="63" t="s">
        <v>586</v>
      </c>
      <c r="E150" s="63" t="s">
        <v>586</v>
      </c>
      <c r="F150" s="63">
        <v>3</v>
      </c>
      <c r="G150" s="63">
        <v>3.5</v>
      </c>
      <c r="H150" s="63">
        <v>3.8149999999999999</v>
      </c>
      <c r="I150" s="63">
        <v>3.8149999999999999</v>
      </c>
      <c r="L150" s="5" t="str">
        <f t="shared" si="4"/>
        <v>-</v>
      </c>
      <c r="M150" s="5" t="str">
        <f t="shared" si="4"/>
        <v>-</v>
      </c>
      <c r="N150" s="5">
        <f t="shared" si="4"/>
        <v>3</v>
      </c>
      <c r="O150" s="5">
        <f t="shared" si="3"/>
        <v>3.5</v>
      </c>
      <c r="P150" s="5">
        <f t="shared" si="3"/>
        <v>3.8149999999999999</v>
      </c>
      <c r="Q150" s="5">
        <f t="shared" si="3"/>
        <v>3.8149999999999999</v>
      </c>
    </row>
    <row r="151" spans="2:17" hidden="1" outlineLevel="1" x14ac:dyDescent="0.25">
      <c r="B151" s="5" t="s">
        <v>238</v>
      </c>
      <c r="C151" s="63">
        <v>3300</v>
      </c>
      <c r="D151" s="63" t="s">
        <v>586</v>
      </c>
      <c r="E151" s="63">
        <v>1.5169999999999999</v>
      </c>
      <c r="F151" s="63">
        <v>2.528</v>
      </c>
      <c r="G151" s="63">
        <v>3.665</v>
      </c>
      <c r="H151" s="63">
        <v>3.8140000000000001</v>
      </c>
      <c r="I151" s="63">
        <v>3.8140000000000001</v>
      </c>
      <c r="L151" s="5" t="str">
        <f t="shared" si="4"/>
        <v>-</v>
      </c>
      <c r="M151" s="5">
        <f t="shared" si="4"/>
        <v>1.5169999999999999</v>
      </c>
      <c r="N151" s="5">
        <f t="shared" si="4"/>
        <v>2.528</v>
      </c>
      <c r="O151" s="5">
        <f t="shared" si="3"/>
        <v>3.665</v>
      </c>
      <c r="P151" s="5">
        <f t="shared" si="3"/>
        <v>3.8140000000000001</v>
      </c>
      <c r="Q151" s="5">
        <f t="shared" si="3"/>
        <v>3.8140000000000001</v>
      </c>
    </row>
    <row r="152" spans="2:17" hidden="1" outlineLevel="1" x14ac:dyDescent="0.25">
      <c r="B152" s="5" t="s">
        <v>286</v>
      </c>
      <c r="C152" s="63">
        <v>1557</v>
      </c>
      <c r="D152" s="63">
        <v>0.01</v>
      </c>
      <c r="E152" s="63" t="s">
        <v>586</v>
      </c>
      <c r="F152" s="63" t="s">
        <v>586</v>
      </c>
      <c r="G152" s="63">
        <v>3.5009999999999999</v>
      </c>
      <c r="H152" s="63">
        <v>3.8039999999999998</v>
      </c>
      <c r="I152" s="63">
        <v>3.8039999999999998</v>
      </c>
      <c r="L152" s="5">
        <f t="shared" si="4"/>
        <v>0.01</v>
      </c>
      <c r="M152" s="5" t="str">
        <f t="shared" si="4"/>
        <v>-</v>
      </c>
      <c r="N152" s="5" t="str">
        <f t="shared" si="4"/>
        <v>-</v>
      </c>
      <c r="O152" s="5">
        <f t="shared" si="3"/>
        <v>3.5009999999999999</v>
      </c>
      <c r="P152" s="5">
        <f t="shared" si="3"/>
        <v>3.8039999999999998</v>
      </c>
      <c r="Q152" s="5">
        <f t="shared" si="3"/>
        <v>3.8039999999999998</v>
      </c>
    </row>
    <row r="153" spans="2:17" hidden="1" outlineLevel="1" x14ac:dyDescent="0.25">
      <c r="B153" s="5" t="s">
        <v>196</v>
      </c>
      <c r="C153" s="63">
        <v>1809</v>
      </c>
      <c r="D153" s="63">
        <v>0.1</v>
      </c>
      <c r="E153" s="63" t="s">
        <v>586</v>
      </c>
      <c r="F153" s="63">
        <v>2</v>
      </c>
      <c r="G153" s="63">
        <v>2.8</v>
      </c>
      <c r="H153" s="63">
        <v>3.8</v>
      </c>
      <c r="I153" s="63">
        <v>3.8</v>
      </c>
      <c r="L153" s="5">
        <f t="shared" si="4"/>
        <v>0.1</v>
      </c>
      <c r="M153" s="5" t="str">
        <f t="shared" si="4"/>
        <v>-</v>
      </c>
      <c r="N153" s="5">
        <f t="shared" si="4"/>
        <v>2</v>
      </c>
      <c r="O153" s="5">
        <f t="shared" si="3"/>
        <v>2.8</v>
      </c>
      <c r="P153" s="5">
        <f t="shared" si="3"/>
        <v>3.8</v>
      </c>
      <c r="Q153" s="5">
        <f t="shared" si="3"/>
        <v>3.8</v>
      </c>
    </row>
    <row r="154" spans="2:17" hidden="1" outlineLevel="1" x14ac:dyDescent="0.25">
      <c r="B154" s="5" t="s">
        <v>43</v>
      </c>
      <c r="C154" s="63">
        <v>3058</v>
      </c>
      <c r="D154" s="63">
        <v>1.5189999999999999</v>
      </c>
      <c r="E154" s="63">
        <v>1.202</v>
      </c>
      <c r="F154" s="63">
        <v>2.0049999999999999</v>
      </c>
      <c r="G154" s="63">
        <v>2.21</v>
      </c>
      <c r="H154" s="63">
        <v>3.7639999999999998</v>
      </c>
      <c r="I154" s="63">
        <v>3.7639999999999998</v>
      </c>
      <c r="L154" s="5">
        <f t="shared" si="4"/>
        <v>1.5189999999999999</v>
      </c>
      <c r="M154" s="5">
        <f t="shared" si="4"/>
        <v>1.202</v>
      </c>
      <c r="N154" s="5">
        <f t="shared" si="4"/>
        <v>2.0049999999999999</v>
      </c>
      <c r="O154" s="5">
        <f t="shared" si="3"/>
        <v>2.21</v>
      </c>
      <c r="P154" s="5">
        <f t="shared" si="3"/>
        <v>3.7639999999999998</v>
      </c>
      <c r="Q154" s="5">
        <f t="shared" si="3"/>
        <v>3.7639999999999998</v>
      </c>
    </row>
    <row r="155" spans="2:17" hidden="1" outlineLevel="1" x14ac:dyDescent="0.25">
      <c r="B155" s="5" t="s">
        <v>428</v>
      </c>
      <c r="C155" s="63">
        <v>841</v>
      </c>
      <c r="D155" s="63" t="s">
        <v>586</v>
      </c>
      <c r="E155" s="63">
        <v>1.5</v>
      </c>
      <c r="F155" s="63" t="s">
        <v>586</v>
      </c>
      <c r="G155" s="63" t="s">
        <v>586</v>
      </c>
      <c r="H155" s="63">
        <v>3.7639999999999998</v>
      </c>
      <c r="I155" s="63">
        <v>3.7639999999999998</v>
      </c>
      <c r="L155" s="5" t="str">
        <f t="shared" si="4"/>
        <v>-</v>
      </c>
      <c r="M155" s="5">
        <f t="shared" si="4"/>
        <v>1.5</v>
      </c>
      <c r="N155" s="5" t="str">
        <f t="shared" si="4"/>
        <v>-</v>
      </c>
      <c r="O155" s="5" t="str">
        <f t="shared" si="3"/>
        <v>-</v>
      </c>
      <c r="P155" s="5">
        <f t="shared" si="3"/>
        <v>3.7639999999999998</v>
      </c>
      <c r="Q155" s="5">
        <f t="shared" si="3"/>
        <v>3.7639999999999998</v>
      </c>
    </row>
    <row r="156" spans="2:17" hidden="1" outlineLevel="1" x14ac:dyDescent="0.25">
      <c r="B156" s="5" t="s">
        <v>715</v>
      </c>
      <c r="C156" s="63">
        <v>3257</v>
      </c>
      <c r="D156" s="63" t="s">
        <v>586</v>
      </c>
      <c r="E156" s="63" t="s">
        <v>586</v>
      </c>
      <c r="F156" s="63" t="s">
        <v>586</v>
      </c>
      <c r="G156" s="63">
        <v>3.7639999999999998</v>
      </c>
      <c r="H156" s="63">
        <v>3.4550000000000001</v>
      </c>
      <c r="I156" s="63">
        <v>3.7639999999999998</v>
      </c>
      <c r="L156" s="5" t="str">
        <f t="shared" si="4"/>
        <v>-</v>
      </c>
      <c r="M156" s="5" t="str">
        <f t="shared" si="4"/>
        <v>-</v>
      </c>
      <c r="N156" s="5" t="str">
        <f t="shared" si="4"/>
        <v>-</v>
      </c>
      <c r="O156" s="5">
        <f t="shared" si="3"/>
        <v>3.7639999999999998</v>
      </c>
      <c r="P156" s="5">
        <f t="shared" si="3"/>
        <v>3.4550000000000001</v>
      </c>
      <c r="Q156" s="5">
        <f t="shared" si="3"/>
        <v>3.7639999999999998</v>
      </c>
    </row>
    <row r="157" spans="2:17" hidden="1" outlineLevel="1" x14ac:dyDescent="0.25">
      <c r="B157" s="5" t="s">
        <v>198</v>
      </c>
      <c r="C157" s="63">
        <v>2880</v>
      </c>
      <c r="D157" s="63">
        <v>0.1</v>
      </c>
      <c r="E157" s="63" t="s">
        <v>586</v>
      </c>
      <c r="F157" s="63">
        <v>1.7010000000000001</v>
      </c>
      <c r="G157" s="63">
        <v>3.0030000000000001</v>
      </c>
      <c r="H157" s="63">
        <v>3.7549999999999999</v>
      </c>
      <c r="I157" s="63">
        <v>3.7549999999999999</v>
      </c>
      <c r="L157" s="5">
        <f t="shared" si="4"/>
        <v>0.1</v>
      </c>
      <c r="M157" s="5" t="str">
        <f t="shared" si="4"/>
        <v>-</v>
      </c>
      <c r="N157" s="5">
        <f t="shared" si="4"/>
        <v>1.7010000000000001</v>
      </c>
      <c r="O157" s="5">
        <f t="shared" si="3"/>
        <v>3.0030000000000001</v>
      </c>
      <c r="P157" s="5">
        <f t="shared" si="3"/>
        <v>3.7549999999999999</v>
      </c>
      <c r="Q157" s="5">
        <f t="shared" si="3"/>
        <v>3.7549999999999999</v>
      </c>
    </row>
    <row r="158" spans="2:17" hidden="1" outlineLevel="1" x14ac:dyDescent="0.25">
      <c r="B158" s="5" t="s">
        <v>808</v>
      </c>
      <c r="C158" s="63">
        <v>3172</v>
      </c>
      <c r="D158" s="63" t="s">
        <v>586</v>
      </c>
      <c r="E158" s="63">
        <v>1.25</v>
      </c>
      <c r="F158" s="63">
        <v>1.752</v>
      </c>
      <c r="G158" s="63" t="s">
        <v>586</v>
      </c>
      <c r="H158" s="63">
        <v>3.7509999999999999</v>
      </c>
      <c r="I158" s="63">
        <v>3.7509999999999999</v>
      </c>
      <c r="L158" s="5" t="str">
        <f t="shared" si="4"/>
        <v>-</v>
      </c>
      <c r="M158" s="5">
        <f t="shared" si="4"/>
        <v>1.25</v>
      </c>
      <c r="N158" s="5">
        <f t="shared" si="4"/>
        <v>1.752</v>
      </c>
      <c r="O158" s="5" t="str">
        <f t="shared" si="3"/>
        <v>-</v>
      </c>
      <c r="P158" s="5">
        <f t="shared" si="3"/>
        <v>3.7509999999999999</v>
      </c>
      <c r="Q158" s="5">
        <f t="shared" si="3"/>
        <v>3.7509999999999999</v>
      </c>
    </row>
    <row r="159" spans="2:17" hidden="1" outlineLevel="1" x14ac:dyDescent="0.25">
      <c r="B159" s="5" t="s">
        <v>389</v>
      </c>
      <c r="C159" s="63">
        <v>554</v>
      </c>
      <c r="D159" s="63">
        <v>0.01</v>
      </c>
      <c r="E159" s="63" t="s">
        <v>586</v>
      </c>
      <c r="F159" s="63" t="s">
        <v>586</v>
      </c>
      <c r="G159" s="63">
        <v>3.7509999999999999</v>
      </c>
      <c r="H159" s="63">
        <v>2.3759999999999999</v>
      </c>
      <c r="I159" s="63">
        <v>3.7509999999999999</v>
      </c>
      <c r="L159" s="5">
        <f t="shared" si="4"/>
        <v>0.01</v>
      </c>
      <c r="M159" s="5" t="str">
        <f t="shared" si="4"/>
        <v>-</v>
      </c>
      <c r="N159" s="5" t="str">
        <f t="shared" si="4"/>
        <v>-</v>
      </c>
      <c r="O159" s="5">
        <f t="shared" si="3"/>
        <v>3.7509999999999999</v>
      </c>
      <c r="P159" s="5">
        <f t="shared" si="3"/>
        <v>2.3759999999999999</v>
      </c>
      <c r="Q159" s="5">
        <f t="shared" si="3"/>
        <v>3.7509999999999999</v>
      </c>
    </row>
    <row r="160" spans="2:17" hidden="1" outlineLevel="1" x14ac:dyDescent="0.25">
      <c r="B160" s="5" t="s">
        <v>236</v>
      </c>
      <c r="C160" s="63">
        <v>2763</v>
      </c>
      <c r="D160" s="63" t="s">
        <v>586</v>
      </c>
      <c r="E160" s="63">
        <v>2</v>
      </c>
      <c r="F160" s="63">
        <v>2.8620000000000001</v>
      </c>
      <c r="G160" s="63">
        <v>3.75</v>
      </c>
      <c r="H160" s="63">
        <v>3.2440000000000002</v>
      </c>
      <c r="I160" s="63">
        <v>3.75</v>
      </c>
      <c r="L160" s="5" t="str">
        <f t="shared" si="4"/>
        <v>-</v>
      </c>
      <c r="M160" s="5">
        <f t="shared" si="4"/>
        <v>2</v>
      </c>
      <c r="N160" s="5">
        <f t="shared" si="4"/>
        <v>2.8620000000000001</v>
      </c>
      <c r="O160" s="5">
        <f t="shared" si="3"/>
        <v>3.75</v>
      </c>
      <c r="P160" s="5">
        <f t="shared" si="3"/>
        <v>3.2440000000000002</v>
      </c>
      <c r="Q160" s="5">
        <f t="shared" si="3"/>
        <v>3.75</v>
      </c>
    </row>
    <row r="161" spans="2:17" hidden="1" outlineLevel="1" x14ac:dyDescent="0.25">
      <c r="B161" s="5" t="s">
        <v>273</v>
      </c>
      <c r="C161" s="63">
        <v>2645</v>
      </c>
      <c r="D161" s="63">
        <v>0.01</v>
      </c>
      <c r="E161" s="63">
        <v>0.9</v>
      </c>
      <c r="F161" s="63">
        <v>2.4</v>
      </c>
      <c r="G161" s="63">
        <v>3</v>
      </c>
      <c r="H161" s="63">
        <v>3.75</v>
      </c>
      <c r="I161" s="63">
        <v>3.75</v>
      </c>
      <c r="L161" s="5">
        <f t="shared" si="4"/>
        <v>0.01</v>
      </c>
      <c r="M161" s="5">
        <f t="shared" si="4"/>
        <v>0.9</v>
      </c>
      <c r="N161" s="5">
        <f t="shared" si="4"/>
        <v>2.4</v>
      </c>
      <c r="O161" s="5">
        <f t="shared" si="3"/>
        <v>3</v>
      </c>
      <c r="P161" s="5">
        <f t="shared" si="3"/>
        <v>3.75</v>
      </c>
      <c r="Q161" s="5">
        <f t="shared" si="3"/>
        <v>3.75</v>
      </c>
    </row>
    <row r="162" spans="2:17" hidden="1" outlineLevel="1" x14ac:dyDescent="0.25">
      <c r="B162" s="5" t="s">
        <v>126</v>
      </c>
      <c r="C162" s="63">
        <v>840</v>
      </c>
      <c r="D162" s="63">
        <v>0.251</v>
      </c>
      <c r="E162" s="63" t="s">
        <v>586</v>
      </c>
      <c r="F162" s="63">
        <v>1.7529999999999999</v>
      </c>
      <c r="G162" s="63">
        <v>2.8679999999999999</v>
      </c>
      <c r="H162" s="63">
        <v>3.75</v>
      </c>
      <c r="I162" s="63">
        <v>3.75</v>
      </c>
      <c r="L162" s="5">
        <f t="shared" si="4"/>
        <v>0.251</v>
      </c>
      <c r="M162" s="5" t="str">
        <f t="shared" si="4"/>
        <v>-</v>
      </c>
      <c r="N162" s="5">
        <f t="shared" si="4"/>
        <v>1.7529999999999999</v>
      </c>
      <c r="O162" s="5">
        <f t="shared" si="3"/>
        <v>2.8679999999999999</v>
      </c>
      <c r="P162" s="5">
        <f t="shared" si="3"/>
        <v>3.75</v>
      </c>
      <c r="Q162" s="5">
        <f t="shared" si="3"/>
        <v>3.75</v>
      </c>
    </row>
    <row r="163" spans="2:17" hidden="1" outlineLevel="1" x14ac:dyDescent="0.25">
      <c r="B163" s="5" t="s">
        <v>194</v>
      </c>
      <c r="C163" s="63">
        <v>538</v>
      </c>
      <c r="D163" s="63">
        <v>0.1</v>
      </c>
      <c r="E163" s="63">
        <v>0.64600000000000002</v>
      </c>
      <c r="F163" s="63" t="s">
        <v>586</v>
      </c>
      <c r="G163" s="63">
        <v>2.78</v>
      </c>
      <c r="H163" s="63">
        <v>3.7410000000000001</v>
      </c>
      <c r="I163" s="63">
        <v>3.7410000000000001</v>
      </c>
      <c r="L163" s="5">
        <f t="shared" si="4"/>
        <v>0.1</v>
      </c>
      <c r="M163" s="5">
        <f t="shared" si="4"/>
        <v>0.64600000000000002</v>
      </c>
      <c r="N163" s="5" t="str">
        <f t="shared" si="4"/>
        <v>-</v>
      </c>
      <c r="O163" s="5">
        <f t="shared" si="3"/>
        <v>2.78</v>
      </c>
      <c r="P163" s="5">
        <f t="shared" si="3"/>
        <v>3.7410000000000001</v>
      </c>
      <c r="Q163" s="5">
        <f t="shared" si="3"/>
        <v>3.7410000000000001</v>
      </c>
    </row>
    <row r="164" spans="2:17" hidden="1" outlineLevel="1" x14ac:dyDescent="0.25">
      <c r="B164" s="5" t="s">
        <v>288</v>
      </c>
      <c r="C164" s="63">
        <v>2490</v>
      </c>
      <c r="D164" s="63" t="s">
        <v>586</v>
      </c>
      <c r="E164" s="63">
        <v>2.7490000000000001</v>
      </c>
      <c r="F164" s="63">
        <v>2.9990000000000001</v>
      </c>
      <c r="G164" s="63">
        <v>3.74</v>
      </c>
      <c r="H164" s="63">
        <v>3.4950000000000001</v>
      </c>
      <c r="I164" s="63">
        <v>3.74</v>
      </c>
      <c r="L164" s="5" t="str">
        <f t="shared" si="4"/>
        <v>-</v>
      </c>
      <c r="M164" s="5">
        <f t="shared" si="4"/>
        <v>2.7490000000000001</v>
      </c>
      <c r="N164" s="5">
        <f t="shared" si="4"/>
        <v>2.9990000000000001</v>
      </c>
      <c r="O164" s="5">
        <f t="shared" si="3"/>
        <v>3.74</v>
      </c>
      <c r="P164" s="5">
        <f t="shared" si="3"/>
        <v>3.4950000000000001</v>
      </c>
      <c r="Q164" s="5">
        <f t="shared" si="3"/>
        <v>3.74</v>
      </c>
    </row>
    <row r="165" spans="2:17" hidden="1" outlineLevel="1" x14ac:dyDescent="0.25">
      <c r="B165" s="5" t="s">
        <v>174</v>
      </c>
      <c r="C165" s="63">
        <v>2767</v>
      </c>
      <c r="D165" s="63">
        <v>0.1</v>
      </c>
      <c r="E165" s="63" t="s">
        <v>586</v>
      </c>
      <c r="F165" s="63">
        <v>3.0009999999999999</v>
      </c>
      <c r="G165" s="63">
        <v>3.5609999999999999</v>
      </c>
      <c r="H165" s="63">
        <v>3.7389999999999999</v>
      </c>
      <c r="I165" s="63">
        <v>3.7389999999999999</v>
      </c>
      <c r="L165" s="5">
        <f t="shared" si="4"/>
        <v>0.1</v>
      </c>
      <c r="M165" s="5" t="str">
        <f t="shared" si="4"/>
        <v>-</v>
      </c>
      <c r="N165" s="5">
        <f t="shared" si="4"/>
        <v>3.0009999999999999</v>
      </c>
      <c r="O165" s="5">
        <f t="shared" si="3"/>
        <v>3.5609999999999999</v>
      </c>
      <c r="P165" s="5">
        <f t="shared" si="3"/>
        <v>3.7389999999999999</v>
      </c>
      <c r="Q165" s="5">
        <f t="shared" si="3"/>
        <v>3.7389999999999999</v>
      </c>
    </row>
    <row r="166" spans="2:17" hidden="1" outlineLevel="1" x14ac:dyDescent="0.25">
      <c r="B166" s="5" t="s">
        <v>281</v>
      </c>
      <c r="C166" s="63">
        <v>1439</v>
      </c>
      <c r="D166" s="63">
        <v>0.01</v>
      </c>
      <c r="E166" s="63">
        <v>0.1</v>
      </c>
      <c r="F166" s="63">
        <v>1.506</v>
      </c>
      <c r="G166" s="63">
        <v>2.8239999999999998</v>
      </c>
      <c r="H166" s="63">
        <v>3.7229999999999999</v>
      </c>
      <c r="I166" s="63">
        <v>3.7229999999999999</v>
      </c>
      <c r="L166" s="5">
        <f t="shared" si="4"/>
        <v>0.01</v>
      </c>
      <c r="M166" s="5">
        <f t="shared" si="4"/>
        <v>0.1</v>
      </c>
      <c r="N166" s="5">
        <f t="shared" si="4"/>
        <v>1.506</v>
      </c>
      <c r="O166" s="5">
        <f t="shared" si="3"/>
        <v>2.8239999999999998</v>
      </c>
      <c r="P166" s="5">
        <f t="shared" si="3"/>
        <v>3.7229999999999999</v>
      </c>
      <c r="Q166" s="5">
        <f t="shared" si="3"/>
        <v>3.7229999999999999</v>
      </c>
    </row>
    <row r="167" spans="2:17" hidden="1" outlineLevel="1" x14ac:dyDescent="0.25">
      <c r="B167" s="5" t="s">
        <v>132</v>
      </c>
      <c r="C167" s="63">
        <v>2929</v>
      </c>
      <c r="D167" s="63">
        <v>0.1</v>
      </c>
      <c r="E167" s="63">
        <v>1.861</v>
      </c>
      <c r="F167" s="63">
        <v>2.8530000000000002</v>
      </c>
      <c r="G167" s="63">
        <v>3.61</v>
      </c>
      <c r="H167" s="63">
        <v>3.706</v>
      </c>
      <c r="I167" s="63">
        <v>3.706</v>
      </c>
      <c r="L167" s="5">
        <f t="shared" si="4"/>
        <v>0.1</v>
      </c>
      <c r="M167" s="5">
        <f t="shared" si="4"/>
        <v>1.861</v>
      </c>
      <c r="N167" s="5">
        <f t="shared" si="4"/>
        <v>2.8530000000000002</v>
      </c>
      <c r="O167" s="5">
        <f t="shared" si="3"/>
        <v>3.61</v>
      </c>
      <c r="P167" s="5">
        <f t="shared" si="3"/>
        <v>3.706</v>
      </c>
      <c r="Q167" s="5">
        <f t="shared" si="3"/>
        <v>3.706</v>
      </c>
    </row>
    <row r="168" spans="2:17" hidden="1" outlineLevel="1" x14ac:dyDescent="0.25">
      <c r="B168" s="5" t="s">
        <v>302</v>
      </c>
      <c r="C168" s="63">
        <v>2110</v>
      </c>
      <c r="D168" s="63" t="s">
        <v>586</v>
      </c>
      <c r="E168" s="63">
        <v>1</v>
      </c>
      <c r="F168" s="63">
        <v>1.603</v>
      </c>
      <c r="G168" s="63">
        <v>3.1389999999999998</v>
      </c>
      <c r="H168" s="63">
        <v>3.7</v>
      </c>
      <c r="I168" s="63">
        <v>3.7</v>
      </c>
      <c r="L168" s="5" t="str">
        <f t="shared" si="4"/>
        <v>-</v>
      </c>
      <c r="M168" s="5">
        <f t="shared" si="4"/>
        <v>1</v>
      </c>
      <c r="N168" s="5">
        <f t="shared" si="4"/>
        <v>1.603</v>
      </c>
      <c r="O168" s="5">
        <f t="shared" si="3"/>
        <v>3.1389999999999998</v>
      </c>
      <c r="P168" s="5">
        <f t="shared" si="3"/>
        <v>3.7</v>
      </c>
      <c r="Q168" s="5">
        <f t="shared" si="3"/>
        <v>3.7</v>
      </c>
    </row>
    <row r="169" spans="2:17" hidden="1" outlineLevel="1" x14ac:dyDescent="0.25">
      <c r="B169" s="5" t="s">
        <v>358</v>
      </c>
      <c r="C169" s="63">
        <v>2827</v>
      </c>
      <c r="D169" s="63">
        <v>1</v>
      </c>
      <c r="E169" s="63">
        <v>0.7</v>
      </c>
      <c r="F169" s="63">
        <v>2.2000000000000002</v>
      </c>
      <c r="G169" s="63">
        <v>3.7</v>
      </c>
      <c r="H169" s="63" t="s">
        <v>586</v>
      </c>
      <c r="I169" s="63">
        <v>3.7</v>
      </c>
      <c r="L169" s="5">
        <f t="shared" si="4"/>
        <v>1</v>
      </c>
      <c r="M169" s="5">
        <f t="shared" si="4"/>
        <v>0.7</v>
      </c>
      <c r="N169" s="5">
        <f t="shared" si="4"/>
        <v>2.2000000000000002</v>
      </c>
      <c r="O169" s="5">
        <f t="shared" si="3"/>
        <v>3.7</v>
      </c>
      <c r="P169" s="5" t="str">
        <f t="shared" si="3"/>
        <v>-</v>
      </c>
      <c r="Q169" s="5">
        <f t="shared" si="3"/>
        <v>3.7</v>
      </c>
    </row>
    <row r="170" spans="2:17" hidden="1" outlineLevel="1" x14ac:dyDescent="0.25">
      <c r="B170" s="5" t="s">
        <v>380</v>
      </c>
      <c r="C170" s="63">
        <v>1276</v>
      </c>
      <c r="D170" s="63">
        <v>1E-3</v>
      </c>
      <c r="E170" s="63">
        <v>0.7</v>
      </c>
      <c r="F170" s="63">
        <v>2.0499999999999998</v>
      </c>
      <c r="G170" s="63">
        <v>3.7</v>
      </c>
      <c r="H170" s="63">
        <v>2.9</v>
      </c>
      <c r="I170" s="63">
        <v>3.7</v>
      </c>
      <c r="L170" s="5">
        <f t="shared" si="4"/>
        <v>1E-3</v>
      </c>
      <c r="M170" s="5">
        <f t="shared" si="4"/>
        <v>0.7</v>
      </c>
      <c r="N170" s="5">
        <f t="shared" si="4"/>
        <v>2.0499999999999998</v>
      </c>
      <c r="O170" s="5">
        <f t="shared" si="3"/>
        <v>3.7</v>
      </c>
      <c r="P170" s="5">
        <f t="shared" si="3"/>
        <v>2.9</v>
      </c>
      <c r="Q170" s="5">
        <f t="shared" si="3"/>
        <v>3.7</v>
      </c>
    </row>
    <row r="171" spans="2:17" hidden="1" outlineLevel="1" x14ac:dyDescent="0.25">
      <c r="B171" s="5" t="s">
        <v>233</v>
      </c>
      <c r="C171" s="63">
        <v>3137</v>
      </c>
      <c r="D171" s="63">
        <v>0.01</v>
      </c>
      <c r="E171" s="63" t="s">
        <v>586</v>
      </c>
      <c r="F171" s="63">
        <v>3.1</v>
      </c>
      <c r="G171" s="63">
        <v>3.3</v>
      </c>
      <c r="H171" s="63">
        <v>3.7</v>
      </c>
      <c r="I171" s="63">
        <v>3.7</v>
      </c>
      <c r="L171" s="5">
        <f t="shared" si="4"/>
        <v>0.01</v>
      </c>
      <c r="M171" s="5" t="str">
        <f t="shared" si="4"/>
        <v>-</v>
      </c>
      <c r="N171" s="5">
        <f t="shared" si="4"/>
        <v>3.1</v>
      </c>
      <c r="O171" s="5">
        <f t="shared" si="3"/>
        <v>3.3</v>
      </c>
      <c r="P171" s="5">
        <f t="shared" si="3"/>
        <v>3.7</v>
      </c>
      <c r="Q171" s="5">
        <f t="shared" si="3"/>
        <v>3.7</v>
      </c>
    </row>
    <row r="172" spans="2:17" hidden="1" outlineLevel="1" x14ac:dyDescent="0.25">
      <c r="B172" s="5" t="s">
        <v>321</v>
      </c>
      <c r="C172" s="63">
        <v>2269</v>
      </c>
      <c r="D172" s="63" t="s">
        <v>586</v>
      </c>
      <c r="E172" s="63">
        <v>1.1000000000000001</v>
      </c>
      <c r="F172" s="63">
        <v>2.2000000000000002</v>
      </c>
      <c r="G172" s="63">
        <v>3.694</v>
      </c>
      <c r="H172" s="63">
        <v>3.35</v>
      </c>
      <c r="I172" s="63">
        <v>3.694</v>
      </c>
      <c r="L172" s="5" t="str">
        <f t="shared" si="4"/>
        <v>-</v>
      </c>
      <c r="M172" s="5">
        <f t="shared" si="4"/>
        <v>1.1000000000000001</v>
      </c>
      <c r="N172" s="5">
        <f t="shared" si="4"/>
        <v>2.2000000000000002</v>
      </c>
      <c r="O172" s="5">
        <f t="shared" si="3"/>
        <v>3.694</v>
      </c>
      <c r="P172" s="5">
        <f t="shared" si="3"/>
        <v>3.35</v>
      </c>
      <c r="Q172" s="5">
        <f t="shared" si="3"/>
        <v>3.694</v>
      </c>
    </row>
    <row r="173" spans="2:17" hidden="1" outlineLevel="1" x14ac:dyDescent="0.25">
      <c r="B173" s="5" t="s">
        <v>163</v>
      </c>
      <c r="C173" s="63">
        <v>2518</v>
      </c>
      <c r="D173" s="63">
        <v>0.01</v>
      </c>
      <c r="E173" s="63" t="s">
        <v>586</v>
      </c>
      <c r="F173" s="63">
        <v>2.0049999999999999</v>
      </c>
      <c r="G173" s="63">
        <v>3</v>
      </c>
      <c r="H173" s="63">
        <v>3.6819999999999999</v>
      </c>
      <c r="I173" s="63">
        <v>3.6819999999999999</v>
      </c>
      <c r="L173" s="5">
        <f t="shared" si="4"/>
        <v>0.01</v>
      </c>
      <c r="M173" s="5" t="str">
        <f t="shared" si="4"/>
        <v>-</v>
      </c>
      <c r="N173" s="5">
        <f t="shared" si="4"/>
        <v>2.0049999999999999</v>
      </c>
      <c r="O173" s="5">
        <f t="shared" si="3"/>
        <v>3</v>
      </c>
      <c r="P173" s="5">
        <f t="shared" si="3"/>
        <v>3.6819999999999999</v>
      </c>
      <c r="Q173" s="5">
        <f t="shared" si="3"/>
        <v>3.6819999999999999</v>
      </c>
    </row>
    <row r="174" spans="2:17" hidden="1" outlineLevel="1" x14ac:dyDescent="0.25">
      <c r="B174" s="5" t="s">
        <v>71</v>
      </c>
      <c r="C174" s="63">
        <v>1459</v>
      </c>
      <c r="D174" s="63" t="s">
        <v>586</v>
      </c>
      <c r="E174" s="63" t="s">
        <v>586</v>
      </c>
      <c r="F174" s="63" t="s">
        <v>586</v>
      </c>
      <c r="G174" s="63">
        <v>2.5110000000000001</v>
      </c>
      <c r="H174" s="63">
        <v>3.66</v>
      </c>
      <c r="I174" s="63">
        <v>3.66</v>
      </c>
      <c r="L174" s="5" t="str">
        <f t="shared" si="4"/>
        <v>-</v>
      </c>
      <c r="M174" s="5" t="str">
        <f t="shared" si="4"/>
        <v>-</v>
      </c>
      <c r="N174" s="5" t="str">
        <f t="shared" si="4"/>
        <v>-</v>
      </c>
      <c r="O174" s="5">
        <f t="shared" si="4"/>
        <v>2.5110000000000001</v>
      </c>
      <c r="P174" s="5">
        <f t="shared" si="4"/>
        <v>3.66</v>
      </c>
      <c r="Q174" s="5">
        <f t="shared" si="4"/>
        <v>3.66</v>
      </c>
    </row>
    <row r="175" spans="2:17" hidden="1" outlineLevel="1" x14ac:dyDescent="0.25">
      <c r="B175" s="5" t="s">
        <v>154</v>
      </c>
      <c r="C175" s="63">
        <v>2998</v>
      </c>
      <c r="D175" s="63" t="s">
        <v>586</v>
      </c>
      <c r="E175" s="63">
        <v>1.254</v>
      </c>
      <c r="F175" s="63">
        <v>2.21</v>
      </c>
      <c r="G175" s="63">
        <v>3.3079999999999998</v>
      </c>
      <c r="H175" s="63">
        <v>3.63</v>
      </c>
      <c r="I175" s="63">
        <v>3.63</v>
      </c>
      <c r="L175" s="5" t="str">
        <f t="shared" ref="L175:Q217" si="5">IF(D175=0,"",D175)</f>
        <v>-</v>
      </c>
      <c r="M175" s="5">
        <f t="shared" si="5"/>
        <v>1.254</v>
      </c>
      <c r="N175" s="5">
        <f t="shared" si="5"/>
        <v>2.21</v>
      </c>
      <c r="O175" s="5">
        <f t="shared" si="5"/>
        <v>3.3079999999999998</v>
      </c>
      <c r="P175" s="5">
        <f t="shared" si="5"/>
        <v>3.63</v>
      </c>
      <c r="Q175" s="5">
        <f t="shared" si="5"/>
        <v>3.63</v>
      </c>
    </row>
    <row r="176" spans="2:17" hidden="1" outlineLevel="1" x14ac:dyDescent="0.25">
      <c r="B176" s="5" t="s">
        <v>50</v>
      </c>
      <c r="C176" s="63">
        <v>3423</v>
      </c>
      <c r="D176" s="63" t="s">
        <v>586</v>
      </c>
      <c r="E176" s="63" t="s">
        <v>586</v>
      </c>
      <c r="F176" s="63" t="s">
        <v>586</v>
      </c>
      <c r="G176" s="63" t="s">
        <v>586</v>
      </c>
      <c r="H176" s="63">
        <v>3.621</v>
      </c>
      <c r="I176" s="63">
        <v>3.621</v>
      </c>
      <c r="L176" s="5" t="str">
        <f t="shared" si="5"/>
        <v>-</v>
      </c>
      <c r="M176" s="5" t="str">
        <f t="shared" si="5"/>
        <v>-</v>
      </c>
      <c r="N176" s="5" t="str">
        <f t="shared" si="5"/>
        <v>-</v>
      </c>
      <c r="O176" s="5" t="str">
        <f t="shared" si="5"/>
        <v>-</v>
      </c>
      <c r="P176" s="5">
        <f t="shared" si="5"/>
        <v>3.621</v>
      </c>
      <c r="Q176" s="5">
        <f t="shared" si="5"/>
        <v>3.621</v>
      </c>
    </row>
    <row r="177" spans="2:17" hidden="1" outlineLevel="1" x14ac:dyDescent="0.25">
      <c r="B177" s="5" t="s">
        <v>136</v>
      </c>
      <c r="C177" s="63">
        <v>2440</v>
      </c>
      <c r="D177" s="63" t="s">
        <v>586</v>
      </c>
      <c r="E177" s="63">
        <v>1.25</v>
      </c>
      <c r="F177" s="63">
        <v>2</v>
      </c>
      <c r="G177" s="63">
        <v>3.25</v>
      </c>
      <c r="H177" s="63">
        <v>3.62</v>
      </c>
      <c r="I177" s="63">
        <v>3.62</v>
      </c>
      <c r="L177" s="5" t="str">
        <f t="shared" si="5"/>
        <v>-</v>
      </c>
      <c r="M177" s="5">
        <f t="shared" si="5"/>
        <v>1.25</v>
      </c>
      <c r="N177" s="5">
        <f t="shared" si="5"/>
        <v>2</v>
      </c>
      <c r="O177" s="5">
        <f t="shared" si="5"/>
        <v>3.25</v>
      </c>
      <c r="P177" s="5">
        <f t="shared" si="5"/>
        <v>3.62</v>
      </c>
      <c r="Q177" s="5">
        <f t="shared" si="5"/>
        <v>3.62</v>
      </c>
    </row>
    <row r="178" spans="2:17" hidden="1" outlineLevel="1" x14ac:dyDescent="0.25">
      <c r="B178" s="5" t="s">
        <v>138</v>
      </c>
      <c r="C178" s="63">
        <v>1704</v>
      </c>
      <c r="D178" s="63" t="s">
        <v>586</v>
      </c>
      <c r="E178" s="63" t="s">
        <v>586</v>
      </c>
      <c r="F178" s="63">
        <v>2.004</v>
      </c>
      <c r="G178" s="63">
        <v>2.5129999999999999</v>
      </c>
      <c r="H178" s="63">
        <v>3.617</v>
      </c>
      <c r="I178" s="63">
        <v>3.617</v>
      </c>
      <c r="L178" s="5" t="str">
        <f t="shared" si="5"/>
        <v>-</v>
      </c>
      <c r="M178" s="5" t="str">
        <f t="shared" si="5"/>
        <v>-</v>
      </c>
      <c r="N178" s="5">
        <f t="shared" si="5"/>
        <v>2.004</v>
      </c>
      <c r="O178" s="5">
        <f t="shared" si="5"/>
        <v>2.5129999999999999</v>
      </c>
      <c r="P178" s="5">
        <f t="shared" si="5"/>
        <v>3.617</v>
      </c>
      <c r="Q178" s="5">
        <f t="shared" si="5"/>
        <v>3.617</v>
      </c>
    </row>
    <row r="179" spans="2:17" hidden="1" outlineLevel="1" x14ac:dyDescent="0.25">
      <c r="B179" s="5" t="s">
        <v>304</v>
      </c>
      <c r="C179" s="63">
        <v>1470</v>
      </c>
      <c r="D179" s="63">
        <v>0.01</v>
      </c>
      <c r="E179" s="63">
        <v>0.7</v>
      </c>
      <c r="F179" s="63">
        <v>1.5960000000000001</v>
      </c>
      <c r="G179" s="63">
        <v>3.59</v>
      </c>
      <c r="H179" s="63">
        <v>3.391</v>
      </c>
      <c r="I179" s="63">
        <v>3.59</v>
      </c>
      <c r="L179" s="5">
        <f t="shared" si="5"/>
        <v>0.01</v>
      </c>
      <c r="M179" s="5">
        <f t="shared" si="5"/>
        <v>0.7</v>
      </c>
      <c r="N179" s="5">
        <f t="shared" si="5"/>
        <v>1.5960000000000001</v>
      </c>
      <c r="O179" s="5">
        <f t="shared" si="5"/>
        <v>3.59</v>
      </c>
      <c r="P179" s="5">
        <f t="shared" si="5"/>
        <v>3.391</v>
      </c>
      <c r="Q179" s="5">
        <f t="shared" si="5"/>
        <v>3.59</v>
      </c>
    </row>
    <row r="180" spans="2:17" hidden="1" outlineLevel="1" x14ac:dyDescent="0.25">
      <c r="B180" s="5" t="s">
        <v>208</v>
      </c>
      <c r="C180" s="63">
        <v>1942</v>
      </c>
      <c r="D180" s="63" t="s">
        <v>586</v>
      </c>
      <c r="E180" s="63" t="s">
        <v>586</v>
      </c>
      <c r="F180" s="63">
        <v>2.4500000000000002</v>
      </c>
      <c r="G180" s="63">
        <v>3.3</v>
      </c>
      <c r="H180" s="63">
        <v>3.5870000000000002</v>
      </c>
      <c r="I180" s="63">
        <v>3.5870000000000002</v>
      </c>
      <c r="L180" s="5" t="str">
        <f t="shared" si="5"/>
        <v>-</v>
      </c>
      <c r="M180" s="5" t="str">
        <f t="shared" si="5"/>
        <v>-</v>
      </c>
      <c r="N180" s="5">
        <f t="shared" si="5"/>
        <v>2.4500000000000002</v>
      </c>
      <c r="O180" s="5">
        <f t="shared" si="5"/>
        <v>3.3</v>
      </c>
      <c r="P180" s="5">
        <f t="shared" si="5"/>
        <v>3.5870000000000002</v>
      </c>
      <c r="Q180" s="5">
        <f t="shared" si="5"/>
        <v>3.5870000000000002</v>
      </c>
    </row>
    <row r="181" spans="2:17" hidden="1" outlineLevel="1" x14ac:dyDescent="0.25">
      <c r="B181" s="5" t="s">
        <v>207</v>
      </c>
      <c r="C181" s="63">
        <v>429</v>
      </c>
      <c r="D181" s="63">
        <v>9.9000000000000005E-2</v>
      </c>
      <c r="E181" s="63" t="s">
        <v>586</v>
      </c>
      <c r="F181" s="63" t="s">
        <v>586</v>
      </c>
      <c r="G181" s="63">
        <v>2.5150000000000001</v>
      </c>
      <c r="H181" s="63">
        <v>3.5619999999999998</v>
      </c>
      <c r="I181" s="63">
        <v>3.5619999999999998</v>
      </c>
      <c r="L181" s="5">
        <f t="shared" si="5"/>
        <v>9.9000000000000005E-2</v>
      </c>
      <c r="M181" s="5" t="str">
        <f t="shared" si="5"/>
        <v>-</v>
      </c>
      <c r="N181" s="5" t="str">
        <f t="shared" si="5"/>
        <v>-</v>
      </c>
      <c r="O181" s="5">
        <f t="shared" si="5"/>
        <v>2.5150000000000001</v>
      </c>
      <c r="P181" s="5">
        <f t="shared" si="5"/>
        <v>3.5619999999999998</v>
      </c>
      <c r="Q181" s="5">
        <f t="shared" si="5"/>
        <v>3.5619999999999998</v>
      </c>
    </row>
    <row r="182" spans="2:17" hidden="1" outlineLevel="1" x14ac:dyDescent="0.25">
      <c r="B182" s="5" t="s">
        <v>166</v>
      </c>
      <c r="C182" s="63">
        <v>3528</v>
      </c>
      <c r="D182" s="63" t="s">
        <v>586</v>
      </c>
      <c r="E182" s="63">
        <v>1.0009999999999999</v>
      </c>
      <c r="F182" s="63">
        <v>2.5099999999999998</v>
      </c>
      <c r="G182" s="63">
        <v>3.0259999999999998</v>
      </c>
      <c r="H182" s="63">
        <v>3.5609999999999999</v>
      </c>
      <c r="I182" s="63">
        <v>3.5609999999999999</v>
      </c>
      <c r="L182" s="5" t="str">
        <f t="shared" si="5"/>
        <v>-</v>
      </c>
      <c r="M182" s="5">
        <f t="shared" si="5"/>
        <v>1.0009999999999999</v>
      </c>
      <c r="N182" s="5">
        <f t="shared" si="5"/>
        <v>2.5099999999999998</v>
      </c>
      <c r="O182" s="5">
        <f t="shared" si="5"/>
        <v>3.0259999999999998</v>
      </c>
      <c r="P182" s="5">
        <f t="shared" si="5"/>
        <v>3.5609999999999999</v>
      </c>
      <c r="Q182" s="5">
        <f t="shared" si="5"/>
        <v>3.5609999999999999</v>
      </c>
    </row>
    <row r="183" spans="2:17" hidden="1" outlineLevel="1" x14ac:dyDescent="0.25">
      <c r="B183" s="5" t="s">
        <v>415</v>
      </c>
      <c r="C183" s="63">
        <v>2103</v>
      </c>
      <c r="D183" s="63" t="s">
        <v>586</v>
      </c>
      <c r="E183" s="63">
        <v>0.45</v>
      </c>
      <c r="F183" s="63">
        <v>1.901</v>
      </c>
      <c r="G183" s="63">
        <v>2.8</v>
      </c>
      <c r="H183" s="63">
        <v>3.56</v>
      </c>
      <c r="I183" s="63">
        <v>3.56</v>
      </c>
      <c r="L183" s="5" t="str">
        <f t="shared" si="5"/>
        <v>-</v>
      </c>
      <c r="M183" s="5">
        <f t="shared" si="5"/>
        <v>0.45</v>
      </c>
      <c r="N183" s="5">
        <f t="shared" si="5"/>
        <v>1.901</v>
      </c>
      <c r="O183" s="5">
        <f t="shared" si="5"/>
        <v>2.8</v>
      </c>
      <c r="P183" s="5">
        <f t="shared" si="5"/>
        <v>3.56</v>
      </c>
      <c r="Q183" s="5">
        <f t="shared" si="5"/>
        <v>3.56</v>
      </c>
    </row>
    <row r="184" spans="2:17" hidden="1" outlineLevel="1" x14ac:dyDescent="0.25">
      <c r="B184" s="5" t="s">
        <v>297</v>
      </c>
      <c r="C184" s="63">
        <v>316</v>
      </c>
      <c r="D184" s="63">
        <v>2.5299999999999998</v>
      </c>
      <c r="E184" s="63" t="s">
        <v>586</v>
      </c>
      <c r="F184" s="63" t="s">
        <v>586</v>
      </c>
      <c r="G184" s="63" t="s">
        <v>586</v>
      </c>
      <c r="H184" s="63">
        <v>3.5579999999999998</v>
      </c>
      <c r="I184" s="63">
        <v>3.5579999999999998</v>
      </c>
      <c r="L184" s="5">
        <f t="shared" si="5"/>
        <v>2.5299999999999998</v>
      </c>
      <c r="M184" s="5" t="str">
        <f t="shared" si="5"/>
        <v>-</v>
      </c>
      <c r="N184" s="5" t="str">
        <f t="shared" si="5"/>
        <v>-</v>
      </c>
      <c r="O184" s="5" t="str">
        <f t="shared" si="5"/>
        <v>-</v>
      </c>
      <c r="P184" s="5">
        <f t="shared" si="5"/>
        <v>3.5579999999999998</v>
      </c>
      <c r="Q184" s="5">
        <f t="shared" si="5"/>
        <v>3.5579999999999998</v>
      </c>
    </row>
    <row r="185" spans="2:17" hidden="1" outlineLevel="1" x14ac:dyDescent="0.25">
      <c r="B185" s="5" t="s">
        <v>203</v>
      </c>
      <c r="C185" s="63">
        <v>2705</v>
      </c>
      <c r="D185" s="63">
        <v>0.5</v>
      </c>
      <c r="E185" s="63" t="s">
        <v>586</v>
      </c>
      <c r="F185" s="63">
        <v>2.2999999999999998</v>
      </c>
      <c r="G185" s="63">
        <v>2.8</v>
      </c>
      <c r="H185" s="63">
        <v>3.5579999999999998</v>
      </c>
      <c r="I185" s="63">
        <v>3.5579999999999998</v>
      </c>
      <c r="L185" s="5">
        <f t="shared" si="5"/>
        <v>0.5</v>
      </c>
      <c r="M185" s="5" t="str">
        <f t="shared" si="5"/>
        <v>-</v>
      </c>
      <c r="N185" s="5">
        <f t="shared" si="5"/>
        <v>2.2999999999999998</v>
      </c>
      <c r="O185" s="5">
        <f t="shared" si="5"/>
        <v>2.8</v>
      </c>
      <c r="P185" s="5">
        <f t="shared" si="5"/>
        <v>3.5579999999999998</v>
      </c>
      <c r="Q185" s="5">
        <f t="shared" si="5"/>
        <v>3.5579999999999998</v>
      </c>
    </row>
    <row r="186" spans="2:17" hidden="1" outlineLevel="1" x14ac:dyDescent="0.25">
      <c r="B186" s="5" t="s">
        <v>190</v>
      </c>
      <c r="C186" s="63">
        <v>3421</v>
      </c>
      <c r="D186" s="63" t="s">
        <v>586</v>
      </c>
      <c r="E186" s="63">
        <v>1.752</v>
      </c>
      <c r="F186" s="63">
        <v>2.5059999999999998</v>
      </c>
      <c r="G186" s="63">
        <v>3.5569999999999999</v>
      </c>
      <c r="H186" s="63">
        <v>3.2509999999999999</v>
      </c>
      <c r="I186" s="63">
        <v>3.5569999999999999</v>
      </c>
      <c r="L186" s="5" t="str">
        <f t="shared" si="5"/>
        <v>-</v>
      </c>
      <c r="M186" s="5">
        <f t="shared" si="5"/>
        <v>1.752</v>
      </c>
      <c r="N186" s="5">
        <f t="shared" si="5"/>
        <v>2.5059999999999998</v>
      </c>
      <c r="O186" s="5">
        <f t="shared" si="5"/>
        <v>3.5569999999999999</v>
      </c>
      <c r="P186" s="5">
        <f t="shared" si="5"/>
        <v>3.2509999999999999</v>
      </c>
      <c r="Q186" s="5">
        <f t="shared" si="5"/>
        <v>3.5569999999999999</v>
      </c>
    </row>
    <row r="187" spans="2:17" hidden="1" outlineLevel="1" x14ac:dyDescent="0.25">
      <c r="B187" s="5" t="s">
        <v>141</v>
      </c>
      <c r="C187" s="63">
        <v>2244</v>
      </c>
      <c r="D187" s="63">
        <v>0.5</v>
      </c>
      <c r="E187" s="63" t="s">
        <v>586</v>
      </c>
      <c r="F187" s="63">
        <v>2.0110000000000001</v>
      </c>
      <c r="G187" s="63">
        <v>2.2519999999999998</v>
      </c>
      <c r="H187" s="63">
        <v>3.5569999999999999</v>
      </c>
      <c r="I187" s="63">
        <v>3.5569999999999999</v>
      </c>
      <c r="L187" s="5">
        <f t="shared" si="5"/>
        <v>0.5</v>
      </c>
      <c r="M187" s="5" t="str">
        <f t="shared" si="5"/>
        <v>-</v>
      </c>
      <c r="N187" s="5">
        <f t="shared" si="5"/>
        <v>2.0110000000000001</v>
      </c>
      <c r="O187" s="5">
        <f t="shared" si="5"/>
        <v>2.2519999999999998</v>
      </c>
      <c r="P187" s="5">
        <f t="shared" si="5"/>
        <v>3.5569999999999999</v>
      </c>
      <c r="Q187" s="5">
        <f t="shared" si="5"/>
        <v>3.5569999999999999</v>
      </c>
    </row>
    <row r="188" spans="2:17" hidden="1" outlineLevel="1" x14ac:dyDescent="0.25">
      <c r="B188" s="5" t="s">
        <v>87</v>
      </c>
      <c r="C188" s="63">
        <v>3068</v>
      </c>
      <c r="D188" s="63">
        <v>0.127</v>
      </c>
      <c r="E188" s="63">
        <v>2.5030000000000001</v>
      </c>
      <c r="F188" s="63">
        <v>3.153</v>
      </c>
      <c r="G188" s="63">
        <v>3.5569999999999999</v>
      </c>
      <c r="H188" s="63">
        <v>3.5209999999999999</v>
      </c>
      <c r="I188" s="63">
        <v>3.5569999999999999</v>
      </c>
      <c r="L188" s="5">
        <f t="shared" si="5"/>
        <v>0.127</v>
      </c>
      <c r="M188" s="5">
        <f t="shared" si="5"/>
        <v>2.5030000000000001</v>
      </c>
      <c r="N188" s="5">
        <f t="shared" si="5"/>
        <v>3.153</v>
      </c>
      <c r="O188" s="5">
        <f t="shared" si="5"/>
        <v>3.5569999999999999</v>
      </c>
      <c r="P188" s="5">
        <f t="shared" si="5"/>
        <v>3.5209999999999999</v>
      </c>
      <c r="Q188" s="5">
        <f t="shared" si="5"/>
        <v>3.5569999999999999</v>
      </c>
    </row>
    <row r="189" spans="2:17" hidden="1" outlineLevel="1" x14ac:dyDescent="0.25">
      <c r="B189" s="5" t="s">
        <v>117</v>
      </c>
      <c r="C189" s="63">
        <v>3163</v>
      </c>
      <c r="D189" s="63" t="s">
        <v>586</v>
      </c>
      <c r="E189" s="63" t="s">
        <v>586</v>
      </c>
      <c r="F189" s="63">
        <v>2.5019999999999998</v>
      </c>
      <c r="G189" s="63">
        <v>3.5569999999999999</v>
      </c>
      <c r="H189" s="63">
        <v>3.5569999999999999</v>
      </c>
      <c r="I189" s="63">
        <v>3.5569999999999999</v>
      </c>
      <c r="L189" s="5" t="str">
        <f t="shared" si="5"/>
        <v>-</v>
      </c>
      <c r="M189" s="5" t="str">
        <f t="shared" si="5"/>
        <v>-</v>
      </c>
      <c r="N189" s="5">
        <f t="shared" si="5"/>
        <v>2.5019999999999998</v>
      </c>
      <c r="O189" s="5">
        <f t="shared" si="5"/>
        <v>3.5569999999999999</v>
      </c>
      <c r="P189" s="5">
        <f t="shared" si="5"/>
        <v>3.5569999999999999</v>
      </c>
      <c r="Q189" s="5">
        <f t="shared" si="5"/>
        <v>3.5569999999999999</v>
      </c>
    </row>
    <row r="190" spans="2:17" hidden="1" outlineLevel="1" x14ac:dyDescent="0.25">
      <c r="B190" s="5" t="s">
        <v>260</v>
      </c>
      <c r="C190" s="63">
        <v>1343</v>
      </c>
      <c r="D190" s="63">
        <v>0.1</v>
      </c>
      <c r="E190" s="63">
        <v>2.0019999999999998</v>
      </c>
      <c r="F190" s="63">
        <v>2.5009999999999999</v>
      </c>
      <c r="G190" s="63">
        <v>2.5169999999999999</v>
      </c>
      <c r="H190" s="63">
        <v>3.5550000000000002</v>
      </c>
      <c r="I190" s="63">
        <v>3.5550000000000002</v>
      </c>
      <c r="L190" s="5">
        <f t="shared" si="5"/>
        <v>0.1</v>
      </c>
      <c r="M190" s="5">
        <f t="shared" si="5"/>
        <v>2.0019999999999998</v>
      </c>
      <c r="N190" s="5">
        <f t="shared" si="5"/>
        <v>2.5009999999999999</v>
      </c>
      <c r="O190" s="5">
        <f t="shared" si="5"/>
        <v>2.5169999999999999</v>
      </c>
      <c r="P190" s="5">
        <f t="shared" si="5"/>
        <v>3.5550000000000002</v>
      </c>
      <c r="Q190" s="5">
        <f t="shared" si="5"/>
        <v>3.5550000000000002</v>
      </c>
    </row>
    <row r="191" spans="2:17" hidden="1" outlineLevel="1" x14ac:dyDescent="0.25">
      <c r="B191" s="5" t="s">
        <v>382</v>
      </c>
      <c r="C191" s="63">
        <v>1701</v>
      </c>
      <c r="D191" s="63">
        <v>1E-3</v>
      </c>
      <c r="E191" s="63">
        <v>0.4</v>
      </c>
      <c r="F191" s="63">
        <v>2.0499999999999998</v>
      </c>
      <c r="G191" s="63">
        <v>3.55</v>
      </c>
      <c r="H191" s="63" t="s">
        <v>586</v>
      </c>
      <c r="I191" s="63">
        <v>3.55</v>
      </c>
      <c r="L191" s="5">
        <f t="shared" si="5"/>
        <v>1E-3</v>
      </c>
      <c r="M191" s="5">
        <f t="shared" si="5"/>
        <v>0.4</v>
      </c>
      <c r="N191" s="5">
        <f t="shared" si="5"/>
        <v>2.0499999999999998</v>
      </c>
      <c r="O191" s="5">
        <f t="shared" si="5"/>
        <v>3.55</v>
      </c>
      <c r="P191" s="5" t="str">
        <f t="shared" si="5"/>
        <v>-</v>
      </c>
      <c r="Q191" s="5">
        <f t="shared" si="5"/>
        <v>3.55</v>
      </c>
    </row>
    <row r="192" spans="2:17" hidden="1" outlineLevel="1" x14ac:dyDescent="0.25">
      <c r="B192" s="5" t="s">
        <v>178</v>
      </c>
      <c r="C192" s="63">
        <v>2590</v>
      </c>
      <c r="D192" s="63">
        <v>0.1</v>
      </c>
      <c r="E192" s="63">
        <v>0.90100000000000002</v>
      </c>
      <c r="F192" s="63">
        <v>0.90200000000000002</v>
      </c>
      <c r="G192" s="63">
        <v>2.42</v>
      </c>
      <c r="H192" s="63">
        <v>3.5470000000000002</v>
      </c>
      <c r="I192" s="63">
        <v>3.5470000000000002</v>
      </c>
      <c r="L192" s="5">
        <f t="shared" si="5"/>
        <v>0.1</v>
      </c>
      <c r="M192" s="5">
        <f t="shared" si="5"/>
        <v>0.90100000000000002</v>
      </c>
      <c r="N192" s="5">
        <f t="shared" si="5"/>
        <v>0.90200000000000002</v>
      </c>
      <c r="O192" s="5">
        <f t="shared" si="5"/>
        <v>2.42</v>
      </c>
      <c r="P192" s="5">
        <f t="shared" si="5"/>
        <v>3.5470000000000002</v>
      </c>
      <c r="Q192" s="5">
        <f t="shared" si="5"/>
        <v>3.5470000000000002</v>
      </c>
    </row>
    <row r="193" spans="2:17" hidden="1" outlineLevel="1" x14ac:dyDescent="0.25">
      <c r="B193" s="5" t="s">
        <v>411</v>
      </c>
      <c r="C193" s="63">
        <v>254</v>
      </c>
      <c r="D193" s="63">
        <v>0.1</v>
      </c>
      <c r="E193" s="63" t="s">
        <v>586</v>
      </c>
      <c r="F193" s="63">
        <v>1.8049999999999999</v>
      </c>
      <c r="G193" s="63">
        <v>2.3180000000000001</v>
      </c>
      <c r="H193" s="63">
        <v>3.5150000000000001</v>
      </c>
      <c r="I193" s="63">
        <v>3.5150000000000001</v>
      </c>
      <c r="L193" s="5">
        <f t="shared" si="5"/>
        <v>0.1</v>
      </c>
      <c r="M193" s="5" t="str">
        <f t="shared" si="5"/>
        <v>-</v>
      </c>
      <c r="N193" s="5">
        <f t="shared" si="5"/>
        <v>1.8049999999999999</v>
      </c>
      <c r="O193" s="5">
        <f t="shared" si="5"/>
        <v>2.3180000000000001</v>
      </c>
      <c r="P193" s="5">
        <f t="shared" si="5"/>
        <v>3.5150000000000001</v>
      </c>
      <c r="Q193" s="5">
        <f t="shared" si="5"/>
        <v>3.5150000000000001</v>
      </c>
    </row>
    <row r="194" spans="2:17" hidden="1" outlineLevel="1" x14ac:dyDescent="0.25">
      <c r="B194" s="5" t="s">
        <v>282</v>
      </c>
      <c r="C194" s="63">
        <v>2307</v>
      </c>
      <c r="D194" s="63">
        <v>0.1</v>
      </c>
      <c r="E194" s="63" t="s">
        <v>586</v>
      </c>
      <c r="F194" s="63">
        <v>1.504</v>
      </c>
      <c r="G194" s="63">
        <v>2.0049999999999999</v>
      </c>
      <c r="H194" s="63">
        <v>3.51</v>
      </c>
      <c r="I194" s="63">
        <v>3.51</v>
      </c>
      <c r="L194" s="5">
        <f t="shared" si="5"/>
        <v>0.1</v>
      </c>
      <c r="M194" s="5" t="str">
        <f t="shared" si="5"/>
        <v>-</v>
      </c>
      <c r="N194" s="5">
        <f t="shared" si="5"/>
        <v>1.504</v>
      </c>
      <c r="O194" s="5">
        <f t="shared" si="5"/>
        <v>2.0049999999999999</v>
      </c>
      <c r="P194" s="5">
        <f t="shared" si="5"/>
        <v>3.51</v>
      </c>
      <c r="Q194" s="5">
        <f t="shared" si="5"/>
        <v>3.51</v>
      </c>
    </row>
    <row r="195" spans="2:17" hidden="1" outlineLevel="1" x14ac:dyDescent="0.25">
      <c r="B195" s="5" t="s">
        <v>319</v>
      </c>
      <c r="C195" s="63">
        <v>3349</v>
      </c>
      <c r="D195" s="63">
        <v>2.0009999999999999</v>
      </c>
      <c r="E195" s="63">
        <v>0.93700000000000006</v>
      </c>
      <c r="F195" s="63">
        <v>2.206</v>
      </c>
      <c r="G195" s="63">
        <v>3.5</v>
      </c>
      <c r="H195" s="63">
        <v>3.5049999999999999</v>
      </c>
      <c r="I195" s="63">
        <v>3.5049999999999999</v>
      </c>
      <c r="L195" s="5">
        <f t="shared" si="5"/>
        <v>2.0009999999999999</v>
      </c>
      <c r="M195" s="5">
        <f t="shared" si="5"/>
        <v>0.93700000000000006</v>
      </c>
      <c r="N195" s="5">
        <f t="shared" si="5"/>
        <v>2.206</v>
      </c>
      <c r="O195" s="5">
        <f t="shared" si="5"/>
        <v>3.5</v>
      </c>
      <c r="P195" s="5">
        <f t="shared" si="5"/>
        <v>3.5049999999999999</v>
      </c>
      <c r="Q195" s="5">
        <f t="shared" si="5"/>
        <v>3.5049999999999999</v>
      </c>
    </row>
    <row r="196" spans="2:17" hidden="1" outlineLevel="1" x14ac:dyDescent="0.25">
      <c r="B196" s="5" t="s">
        <v>220</v>
      </c>
      <c r="C196" s="63">
        <v>2167</v>
      </c>
      <c r="D196" s="63">
        <v>0.1</v>
      </c>
      <c r="E196" s="63" t="s">
        <v>586</v>
      </c>
      <c r="F196" s="63" t="s">
        <v>586</v>
      </c>
      <c r="G196" s="63">
        <v>2.7010000000000001</v>
      </c>
      <c r="H196" s="63">
        <v>3.5049999999999999</v>
      </c>
      <c r="I196" s="63">
        <v>3.5049999999999999</v>
      </c>
      <c r="L196" s="5">
        <f t="shared" si="5"/>
        <v>0.1</v>
      </c>
      <c r="M196" s="5" t="str">
        <f t="shared" si="5"/>
        <v>-</v>
      </c>
      <c r="N196" s="5" t="str">
        <f t="shared" si="5"/>
        <v>-</v>
      </c>
      <c r="O196" s="5">
        <f t="shared" si="5"/>
        <v>2.7010000000000001</v>
      </c>
      <c r="P196" s="5">
        <f t="shared" si="5"/>
        <v>3.5049999999999999</v>
      </c>
      <c r="Q196" s="5">
        <f t="shared" si="5"/>
        <v>3.5049999999999999</v>
      </c>
    </row>
    <row r="197" spans="2:17" hidden="1" outlineLevel="1" x14ac:dyDescent="0.25">
      <c r="B197" s="5" t="s">
        <v>102</v>
      </c>
      <c r="C197" s="63">
        <v>2654</v>
      </c>
      <c r="D197" s="63" t="s">
        <v>586</v>
      </c>
      <c r="E197" s="63">
        <v>2.5</v>
      </c>
      <c r="F197" s="63">
        <v>3.5</v>
      </c>
      <c r="G197" s="63">
        <v>3.5030000000000001</v>
      </c>
      <c r="H197" s="63">
        <v>3.504</v>
      </c>
      <c r="I197" s="63">
        <v>3.504</v>
      </c>
      <c r="L197" s="5" t="str">
        <f t="shared" si="5"/>
        <v>-</v>
      </c>
      <c r="M197" s="5">
        <f t="shared" si="5"/>
        <v>2.5</v>
      </c>
      <c r="N197" s="5">
        <f t="shared" si="5"/>
        <v>3.5</v>
      </c>
      <c r="O197" s="5">
        <f t="shared" si="5"/>
        <v>3.5030000000000001</v>
      </c>
      <c r="P197" s="5">
        <f t="shared" si="5"/>
        <v>3.504</v>
      </c>
      <c r="Q197" s="5">
        <f t="shared" si="5"/>
        <v>3.504</v>
      </c>
    </row>
    <row r="198" spans="2:17" hidden="1" outlineLevel="1" x14ac:dyDescent="0.25">
      <c r="B198" s="5" t="s">
        <v>461</v>
      </c>
      <c r="C198" s="63">
        <v>456</v>
      </c>
      <c r="D198" s="63">
        <v>0.1</v>
      </c>
      <c r="E198" s="63" t="s">
        <v>586</v>
      </c>
      <c r="F198" s="63" t="s">
        <v>586</v>
      </c>
      <c r="G198" s="63" t="s">
        <v>586</v>
      </c>
      <c r="H198" s="63">
        <v>3.5030000000000001</v>
      </c>
      <c r="I198" s="63">
        <v>3.5030000000000001</v>
      </c>
      <c r="L198" s="5">
        <f t="shared" si="5"/>
        <v>0.1</v>
      </c>
      <c r="M198" s="5" t="str">
        <f t="shared" si="5"/>
        <v>-</v>
      </c>
      <c r="N198" s="5" t="str">
        <f t="shared" si="5"/>
        <v>-</v>
      </c>
      <c r="O198" s="5" t="str">
        <f t="shared" si="5"/>
        <v>-</v>
      </c>
      <c r="P198" s="5">
        <f t="shared" si="5"/>
        <v>3.5030000000000001</v>
      </c>
      <c r="Q198" s="5">
        <f t="shared" si="5"/>
        <v>3.5030000000000001</v>
      </c>
    </row>
    <row r="199" spans="2:17" hidden="1" outlineLevel="1" x14ac:dyDescent="0.25">
      <c r="B199" s="5" t="s">
        <v>105</v>
      </c>
      <c r="C199" s="63">
        <v>1659</v>
      </c>
      <c r="D199" s="63" t="s">
        <v>586</v>
      </c>
      <c r="E199" s="63" t="s">
        <v>586</v>
      </c>
      <c r="F199" s="63" t="s">
        <v>586</v>
      </c>
      <c r="G199" s="63" t="s">
        <v>586</v>
      </c>
      <c r="H199" s="63">
        <v>3.5030000000000001</v>
      </c>
      <c r="I199" s="63">
        <v>3.5030000000000001</v>
      </c>
      <c r="L199" s="5" t="str">
        <f t="shared" si="5"/>
        <v>-</v>
      </c>
      <c r="M199" s="5" t="str">
        <f t="shared" si="5"/>
        <v>-</v>
      </c>
      <c r="N199" s="5" t="str">
        <f t="shared" si="5"/>
        <v>-</v>
      </c>
      <c r="O199" s="5" t="str">
        <f t="shared" si="5"/>
        <v>-</v>
      </c>
      <c r="P199" s="5">
        <f t="shared" si="5"/>
        <v>3.5030000000000001</v>
      </c>
      <c r="Q199" s="5">
        <f t="shared" si="5"/>
        <v>3.5030000000000001</v>
      </c>
    </row>
    <row r="200" spans="2:17" hidden="1" outlineLevel="1" x14ac:dyDescent="0.25">
      <c r="B200" s="5" t="s">
        <v>150</v>
      </c>
      <c r="C200" s="63">
        <v>2248</v>
      </c>
      <c r="D200" s="63" t="s">
        <v>586</v>
      </c>
      <c r="E200" s="63" t="s">
        <v>586</v>
      </c>
      <c r="F200" s="63">
        <v>3.05</v>
      </c>
      <c r="G200" s="63">
        <v>3.5030000000000001</v>
      </c>
      <c r="H200" s="63" t="s">
        <v>586</v>
      </c>
      <c r="I200" s="63">
        <v>3.5030000000000001</v>
      </c>
      <c r="L200" s="5" t="str">
        <f t="shared" si="5"/>
        <v>-</v>
      </c>
      <c r="M200" s="5" t="str">
        <f t="shared" si="5"/>
        <v>-</v>
      </c>
      <c r="N200" s="5">
        <f t="shared" si="5"/>
        <v>3.05</v>
      </c>
      <c r="O200" s="5">
        <f t="shared" si="5"/>
        <v>3.5030000000000001</v>
      </c>
      <c r="P200" s="5" t="str">
        <f t="shared" si="5"/>
        <v>-</v>
      </c>
      <c r="Q200" s="5">
        <f t="shared" si="5"/>
        <v>3.5030000000000001</v>
      </c>
    </row>
    <row r="201" spans="2:17" hidden="1" outlineLevel="1" x14ac:dyDescent="0.25">
      <c r="B201" s="5" t="s">
        <v>444</v>
      </c>
      <c r="C201" s="63">
        <v>2555</v>
      </c>
      <c r="D201" s="63" t="s">
        <v>586</v>
      </c>
      <c r="E201" s="63">
        <v>1.5009999999999999</v>
      </c>
      <c r="F201" s="63">
        <v>2.0019999999999998</v>
      </c>
      <c r="G201" s="63">
        <v>3.5009999999999999</v>
      </c>
      <c r="H201" s="63" t="s">
        <v>586</v>
      </c>
      <c r="I201" s="63">
        <v>3.5009999999999999</v>
      </c>
      <c r="L201" s="5" t="str">
        <f t="shared" si="5"/>
        <v>-</v>
      </c>
      <c r="M201" s="5">
        <f t="shared" si="5"/>
        <v>1.5009999999999999</v>
      </c>
      <c r="N201" s="5">
        <f t="shared" si="5"/>
        <v>2.0019999999999998</v>
      </c>
      <c r="O201" s="5">
        <f t="shared" si="5"/>
        <v>3.5009999999999999</v>
      </c>
      <c r="P201" s="5" t="str">
        <f t="shared" si="5"/>
        <v>-</v>
      </c>
      <c r="Q201" s="5">
        <f t="shared" si="5"/>
        <v>3.5009999999999999</v>
      </c>
    </row>
    <row r="202" spans="2:17" hidden="1" outlineLevel="1" x14ac:dyDescent="0.25">
      <c r="B202" s="5" t="s">
        <v>168</v>
      </c>
      <c r="C202" s="63">
        <v>2275</v>
      </c>
      <c r="D202" s="63">
        <v>1.6120000000000001</v>
      </c>
      <c r="E202" s="63" t="s">
        <v>586</v>
      </c>
      <c r="F202" s="63">
        <v>3.41</v>
      </c>
      <c r="G202" s="63">
        <v>3.323</v>
      </c>
      <c r="H202" s="63">
        <v>3.5009999999999999</v>
      </c>
      <c r="I202" s="63">
        <v>3.5009999999999999</v>
      </c>
      <c r="L202" s="5">
        <f t="shared" si="5"/>
        <v>1.6120000000000001</v>
      </c>
      <c r="M202" s="5" t="str">
        <f t="shared" si="5"/>
        <v>-</v>
      </c>
      <c r="N202" s="5">
        <f t="shared" si="5"/>
        <v>3.41</v>
      </c>
      <c r="O202" s="5">
        <f t="shared" si="5"/>
        <v>3.323</v>
      </c>
      <c r="P202" s="5">
        <f t="shared" si="5"/>
        <v>3.5009999999999999</v>
      </c>
      <c r="Q202" s="5">
        <f t="shared" si="5"/>
        <v>3.5009999999999999</v>
      </c>
    </row>
    <row r="203" spans="2:17" hidden="1" outlineLevel="1" x14ac:dyDescent="0.25">
      <c r="B203" s="5" t="s">
        <v>106</v>
      </c>
      <c r="C203" s="63">
        <v>2764</v>
      </c>
      <c r="D203" s="63" t="s">
        <v>586</v>
      </c>
      <c r="E203" s="63" t="s">
        <v>586</v>
      </c>
      <c r="F203" s="63" t="s">
        <v>586</v>
      </c>
      <c r="G203" s="63">
        <v>3.2010000000000001</v>
      </c>
      <c r="H203" s="63">
        <v>3.5009999999999999</v>
      </c>
      <c r="I203" s="63">
        <v>3.5009999999999999</v>
      </c>
      <c r="L203" s="5" t="str">
        <f t="shared" si="5"/>
        <v>-</v>
      </c>
      <c r="M203" s="5" t="str">
        <f t="shared" si="5"/>
        <v>-</v>
      </c>
      <c r="N203" s="5" t="str">
        <f t="shared" si="5"/>
        <v>-</v>
      </c>
      <c r="O203" s="5">
        <f t="shared" si="5"/>
        <v>3.2010000000000001</v>
      </c>
      <c r="P203" s="5">
        <f t="shared" si="5"/>
        <v>3.5009999999999999</v>
      </c>
      <c r="Q203" s="5">
        <f t="shared" si="5"/>
        <v>3.5009999999999999</v>
      </c>
    </row>
    <row r="204" spans="2:17" hidden="1" outlineLevel="1" x14ac:dyDescent="0.25">
      <c r="B204" s="5" t="s">
        <v>277</v>
      </c>
      <c r="C204" s="63">
        <v>2900</v>
      </c>
      <c r="D204" s="63">
        <v>0.01</v>
      </c>
      <c r="E204" s="63">
        <v>1.5</v>
      </c>
      <c r="F204" s="63" t="s">
        <v>586</v>
      </c>
      <c r="G204" s="63">
        <v>2.5</v>
      </c>
      <c r="H204" s="63">
        <v>3.5</v>
      </c>
      <c r="I204" s="63">
        <v>3.5</v>
      </c>
      <c r="L204" s="5">
        <f t="shared" si="5"/>
        <v>0.01</v>
      </c>
      <c r="M204" s="5">
        <f t="shared" si="5"/>
        <v>1.5</v>
      </c>
      <c r="N204" s="5" t="str">
        <f t="shared" si="5"/>
        <v>-</v>
      </c>
      <c r="O204" s="5">
        <f t="shared" si="5"/>
        <v>2.5</v>
      </c>
      <c r="P204" s="5">
        <f t="shared" si="5"/>
        <v>3.5</v>
      </c>
      <c r="Q204" s="5">
        <f t="shared" si="5"/>
        <v>3.5</v>
      </c>
    </row>
    <row r="205" spans="2:17" hidden="1" outlineLevel="1" x14ac:dyDescent="0.25">
      <c r="B205" s="5" t="s">
        <v>773</v>
      </c>
      <c r="C205" s="63">
        <v>1052</v>
      </c>
      <c r="D205" s="63" t="s">
        <v>586</v>
      </c>
      <c r="E205" s="63" t="s">
        <v>586</v>
      </c>
      <c r="F205" s="63" t="s">
        <v>586</v>
      </c>
      <c r="G205" s="63" t="s">
        <v>586</v>
      </c>
      <c r="H205" s="63">
        <v>3.5</v>
      </c>
      <c r="I205" s="63">
        <v>3.5</v>
      </c>
      <c r="L205" s="5" t="str">
        <f t="shared" si="5"/>
        <v>-</v>
      </c>
      <c r="M205" s="5" t="str">
        <f t="shared" si="5"/>
        <v>-</v>
      </c>
      <c r="N205" s="5" t="str">
        <f t="shared" si="5"/>
        <v>-</v>
      </c>
      <c r="O205" s="5" t="str">
        <f t="shared" si="5"/>
        <v>-</v>
      </c>
      <c r="P205" s="5">
        <f t="shared" si="5"/>
        <v>3.5</v>
      </c>
      <c r="Q205" s="5">
        <f t="shared" si="5"/>
        <v>3.5</v>
      </c>
    </row>
    <row r="206" spans="2:17" hidden="1" outlineLevel="1" x14ac:dyDescent="0.25">
      <c r="B206" s="5" t="s">
        <v>42</v>
      </c>
      <c r="C206" s="63">
        <v>55</v>
      </c>
      <c r="D206" s="63">
        <v>0.5</v>
      </c>
      <c r="E206" s="63" t="s">
        <v>586</v>
      </c>
      <c r="F206" s="63" t="s">
        <v>586</v>
      </c>
      <c r="G206" s="63">
        <v>2.0139999999999998</v>
      </c>
      <c r="H206" s="63">
        <v>3.5</v>
      </c>
      <c r="I206" s="63">
        <v>3.5</v>
      </c>
      <c r="L206" s="5">
        <f t="shared" si="5"/>
        <v>0.5</v>
      </c>
      <c r="M206" s="5" t="str">
        <f t="shared" si="5"/>
        <v>-</v>
      </c>
      <c r="N206" s="5" t="str">
        <f t="shared" si="5"/>
        <v>-</v>
      </c>
      <c r="O206" s="5">
        <f t="shared" si="5"/>
        <v>2.0139999999999998</v>
      </c>
      <c r="P206" s="5">
        <f t="shared" si="5"/>
        <v>3.5</v>
      </c>
      <c r="Q206" s="5">
        <f t="shared" si="5"/>
        <v>3.5</v>
      </c>
    </row>
    <row r="207" spans="2:17" hidden="1" outlineLevel="1" x14ac:dyDescent="0.25">
      <c r="B207" s="5" t="s">
        <v>148</v>
      </c>
      <c r="C207" s="63">
        <v>2564</v>
      </c>
      <c r="D207" s="63" t="s">
        <v>586</v>
      </c>
      <c r="E207" s="63" t="s">
        <v>586</v>
      </c>
      <c r="F207" s="63" t="s">
        <v>586</v>
      </c>
      <c r="G207" s="63">
        <v>3.5</v>
      </c>
      <c r="H207" s="63" t="s">
        <v>586</v>
      </c>
      <c r="I207" s="63">
        <v>3.5</v>
      </c>
      <c r="L207" s="5" t="str">
        <f t="shared" si="5"/>
        <v>-</v>
      </c>
      <c r="M207" s="5" t="str">
        <f t="shared" si="5"/>
        <v>-</v>
      </c>
      <c r="N207" s="5" t="str">
        <f t="shared" si="5"/>
        <v>-</v>
      </c>
      <c r="O207" s="5">
        <f t="shared" si="5"/>
        <v>3.5</v>
      </c>
      <c r="P207" s="5" t="str">
        <f t="shared" si="5"/>
        <v>-</v>
      </c>
      <c r="Q207" s="5">
        <f t="shared" si="5"/>
        <v>3.5</v>
      </c>
    </row>
    <row r="208" spans="2:17" hidden="1" outlineLevel="1" x14ac:dyDescent="0.25">
      <c r="B208" s="5" t="s">
        <v>628</v>
      </c>
      <c r="C208" s="63">
        <v>2650</v>
      </c>
      <c r="D208" s="63">
        <v>0.1</v>
      </c>
      <c r="E208" s="63">
        <v>2</v>
      </c>
      <c r="F208" s="63" t="s">
        <v>586</v>
      </c>
      <c r="G208" s="63">
        <v>3.25</v>
      </c>
      <c r="H208" s="63">
        <v>3.5</v>
      </c>
      <c r="I208" s="63">
        <v>3.5</v>
      </c>
      <c r="L208" s="5">
        <f t="shared" si="5"/>
        <v>0.1</v>
      </c>
      <c r="M208" s="5">
        <f t="shared" si="5"/>
        <v>2</v>
      </c>
      <c r="N208" s="5" t="str">
        <f t="shared" si="5"/>
        <v>-</v>
      </c>
      <c r="O208" s="5">
        <f t="shared" si="5"/>
        <v>3.25</v>
      </c>
      <c r="P208" s="5">
        <f t="shared" si="5"/>
        <v>3.5</v>
      </c>
      <c r="Q208" s="5">
        <f t="shared" si="5"/>
        <v>3.5</v>
      </c>
    </row>
    <row r="209" spans="2:17" hidden="1" outlineLevel="1" x14ac:dyDescent="0.25">
      <c r="B209" s="5" t="s">
        <v>185</v>
      </c>
      <c r="C209" s="63">
        <v>1966</v>
      </c>
      <c r="D209" s="63">
        <v>0.1</v>
      </c>
      <c r="E209" s="63">
        <v>1.5</v>
      </c>
      <c r="F209" s="63">
        <v>2.5</v>
      </c>
      <c r="G209" s="63">
        <v>3.5</v>
      </c>
      <c r="H209" s="63">
        <v>3.5</v>
      </c>
      <c r="I209" s="63">
        <v>3.5</v>
      </c>
      <c r="L209" s="5">
        <f t="shared" si="5"/>
        <v>0.1</v>
      </c>
      <c r="M209" s="5">
        <f t="shared" si="5"/>
        <v>1.5</v>
      </c>
      <c r="N209" s="5">
        <f t="shared" si="5"/>
        <v>2.5</v>
      </c>
      <c r="O209" s="5">
        <f t="shared" si="5"/>
        <v>3.5</v>
      </c>
      <c r="P209" s="5">
        <f t="shared" si="5"/>
        <v>3.5</v>
      </c>
      <c r="Q209" s="5">
        <f t="shared" si="5"/>
        <v>3.5</v>
      </c>
    </row>
    <row r="210" spans="2:17" hidden="1" outlineLevel="1" x14ac:dyDescent="0.25">
      <c r="B210" s="5" t="s">
        <v>487</v>
      </c>
      <c r="C210" s="63">
        <v>545</v>
      </c>
      <c r="D210" s="63">
        <v>0.01</v>
      </c>
      <c r="E210" s="63" t="s">
        <v>586</v>
      </c>
      <c r="F210" s="63" t="s">
        <v>586</v>
      </c>
      <c r="G210" s="63" t="s">
        <v>586</v>
      </c>
      <c r="H210" s="63">
        <v>3.5</v>
      </c>
      <c r="I210" s="63">
        <v>3.5</v>
      </c>
      <c r="L210" s="5">
        <f t="shared" si="5"/>
        <v>0.01</v>
      </c>
      <c r="M210" s="5" t="str">
        <f t="shared" si="5"/>
        <v>-</v>
      </c>
      <c r="N210" s="5" t="str">
        <f t="shared" si="5"/>
        <v>-</v>
      </c>
      <c r="O210" s="5" t="str">
        <f t="shared" si="5"/>
        <v>-</v>
      </c>
      <c r="P210" s="5">
        <f t="shared" si="5"/>
        <v>3.5</v>
      </c>
      <c r="Q210" s="5">
        <f t="shared" si="5"/>
        <v>3.5</v>
      </c>
    </row>
    <row r="211" spans="2:17" hidden="1" outlineLevel="1" x14ac:dyDescent="0.25">
      <c r="B211" s="5" t="s">
        <v>815</v>
      </c>
      <c r="C211" s="63">
        <v>370</v>
      </c>
      <c r="D211" s="63" t="s">
        <v>586</v>
      </c>
      <c r="E211" s="63" t="s">
        <v>586</v>
      </c>
      <c r="F211" s="63" t="s">
        <v>586</v>
      </c>
      <c r="G211" s="63">
        <v>3</v>
      </c>
      <c r="H211" s="63">
        <v>3.5</v>
      </c>
      <c r="I211" s="63">
        <v>3.5</v>
      </c>
      <c r="L211" s="5" t="str">
        <f t="shared" si="5"/>
        <v>-</v>
      </c>
      <c r="M211" s="5" t="str">
        <f t="shared" si="5"/>
        <v>-</v>
      </c>
      <c r="N211" s="5" t="str">
        <f t="shared" si="5"/>
        <v>-</v>
      </c>
      <c r="O211" s="5">
        <f t="shared" si="5"/>
        <v>3</v>
      </c>
      <c r="P211" s="5">
        <f t="shared" si="5"/>
        <v>3.5</v>
      </c>
      <c r="Q211" s="5">
        <f t="shared" si="5"/>
        <v>3.5</v>
      </c>
    </row>
    <row r="212" spans="2:17" hidden="1" outlineLevel="1" x14ac:dyDescent="0.25">
      <c r="B212" s="5" t="s">
        <v>458</v>
      </c>
      <c r="C212" s="63">
        <v>2884</v>
      </c>
      <c r="D212" s="63">
        <v>0.1</v>
      </c>
      <c r="E212" s="63" t="s">
        <v>586</v>
      </c>
      <c r="F212" s="63">
        <v>1.484</v>
      </c>
      <c r="G212" s="63">
        <v>3.5</v>
      </c>
      <c r="H212" s="63" t="s">
        <v>586</v>
      </c>
      <c r="I212" s="63">
        <v>3.5</v>
      </c>
      <c r="L212" s="5">
        <f t="shared" si="5"/>
        <v>0.1</v>
      </c>
      <c r="M212" s="5" t="str">
        <f t="shared" si="5"/>
        <v>-</v>
      </c>
      <c r="N212" s="5">
        <f t="shared" si="5"/>
        <v>1.484</v>
      </c>
      <c r="O212" s="5">
        <f t="shared" si="5"/>
        <v>3.5</v>
      </c>
      <c r="P212" s="5" t="str">
        <f t="shared" si="5"/>
        <v>-</v>
      </c>
      <c r="Q212" s="5">
        <f t="shared" si="5"/>
        <v>3.5</v>
      </c>
    </row>
    <row r="213" spans="2:17" hidden="1" outlineLevel="1" x14ac:dyDescent="0.25">
      <c r="B213" s="5" t="s">
        <v>420</v>
      </c>
      <c r="C213" s="63">
        <v>485</v>
      </c>
      <c r="D213" s="63" t="s">
        <v>586</v>
      </c>
      <c r="E213" s="63" t="s">
        <v>586</v>
      </c>
      <c r="F213" s="63">
        <v>2</v>
      </c>
      <c r="G213" s="63">
        <v>2.7</v>
      </c>
      <c r="H213" s="63">
        <v>3.5</v>
      </c>
      <c r="I213" s="63">
        <v>3.5</v>
      </c>
      <c r="L213" s="5" t="str">
        <f t="shared" si="5"/>
        <v>-</v>
      </c>
      <c r="M213" s="5" t="str">
        <f t="shared" si="5"/>
        <v>-</v>
      </c>
      <c r="N213" s="5">
        <f t="shared" si="5"/>
        <v>2</v>
      </c>
      <c r="O213" s="5">
        <f t="shared" si="5"/>
        <v>2.7</v>
      </c>
      <c r="P213" s="5">
        <f t="shared" si="5"/>
        <v>3.5</v>
      </c>
      <c r="Q213" s="5">
        <f t="shared" si="5"/>
        <v>3.5</v>
      </c>
    </row>
    <row r="214" spans="2:17" hidden="1" outlineLevel="1" x14ac:dyDescent="0.25">
      <c r="B214" s="5" t="s">
        <v>192</v>
      </c>
      <c r="C214" s="63">
        <v>1441</v>
      </c>
      <c r="D214" s="63">
        <v>0.2</v>
      </c>
      <c r="E214" s="63" t="s">
        <v>586</v>
      </c>
      <c r="F214" s="63" t="s">
        <v>586</v>
      </c>
      <c r="G214" s="63" t="s">
        <v>586</v>
      </c>
      <c r="H214" s="63">
        <v>3.5</v>
      </c>
      <c r="I214" s="63">
        <v>3.5</v>
      </c>
      <c r="L214" s="5">
        <f t="shared" si="5"/>
        <v>0.2</v>
      </c>
      <c r="M214" s="5" t="str">
        <f t="shared" si="5"/>
        <v>-</v>
      </c>
      <c r="N214" s="5" t="str">
        <f t="shared" si="5"/>
        <v>-</v>
      </c>
      <c r="O214" s="5" t="str">
        <f t="shared" si="5"/>
        <v>-</v>
      </c>
      <c r="P214" s="5">
        <f t="shared" si="5"/>
        <v>3.5</v>
      </c>
      <c r="Q214" s="5">
        <f t="shared" si="5"/>
        <v>3.5</v>
      </c>
    </row>
    <row r="215" spans="2:17" hidden="1" outlineLevel="1" x14ac:dyDescent="0.25">
      <c r="B215" s="5" t="s">
        <v>202</v>
      </c>
      <c r="C215" s="63">
        <v>2524</v>
      </c>
      <c r="D215" s="63" t="s">
        <v>586</v>
      </c>
      <c r="E215" s="63" t="s">
        <v>586</v>
      </c>
      <c r="F215" s="63">
        <v>2.004</v>
      </c>
      <c r="G215" s="63">
        <v>1.25</v>
      </c>
      <c r="H215" s="63">
        <v>3.4950000000000001</v>
      </c>
      <c r="I215" s="63">
        <v>3.4950000000000001</v>
      </c>
      <c r="L215" s="5" t="str">
        <f t="shared" si="5"/>
        <v>-</v>
      </c>
      <c r="M215" s="5" t="str">
        <f t="shared" si="5"/>
        <v>-</v>
      </c>
      <c r="N215" s="5">
        <f t="shared" si="5"/>
        <v>2.004</v>
      </c>
      <c r="O215" s="5">
        <f t="shared" si="5"/>
        <v>1.25</v>
      </c>
      <c r="P215" s="5">
        <f t="shared" si="5"/>
        <v>3.4950000000000001</v>
      </c>
      <c r="Q215" s="5">
        <f t="shared" si="5"/>
        <v>3.4950000000000001</v>
      </c>
    </row>
    <row r="216" spans="2:17" hidden="1" outlineLevel="1" x14ac:dyDescent="0.25">
      <c r="B216" s="5" t="s">
        <v>453</v>
      </c>
      <c r="C216" s="63">
        <v>963</v>
      </c>
      <c r="D216" s="63">
        <v>0.1</v>
      </c>
      <c r="E216" s="63">
        <v>0.97899999999999998</v>
      </c>
      <c r="F216" s="63">
        <v>1.99</v>
      </c>
      <c r="G216" s="63">
        <v>3.4910000000000001</v>
      </c>
      <c r="H216" s="63">
        <v>2.9950000000000001</v>
      </c>
      <c r="I216" s="63">
        <v>3.4910000000000001</v>
      </c>
      <c r="L216" s="5">
        <f t="shared" si="5"/>
        <v>0.1</v>
      </c>
      <c r="M216" s="5">
        <f t="shared" si="5"/>
        <v>0.97899999999999998</v>
      </c>
      <c r="N216" s="5">
        <f t="shared" si="5"/>
        <v>1.99</v>
      </c>
      <c r="O216" s="5">
        <f t="shared" si="5"/>
        <v>3.4910000000000001</v>
      </c>
      <c r="P216" s="5">
        <f t="shared" si="5"/>
        <v>2.9950000000000001</v>
      </c>
      <c r="Q216" s="5">
        <f t="shared" si="5"/>
        <v>3.4910000000000001</v>
      </c>
    </row>
    <row r="217" spans="2:17" hidden="1" outlineLevel="1" x14ac:dyDescent="0.25">
      <c r="B217" s="5" t="s">
        <v>437</v>
      </c>
      <c r="C217" s="63">
        <v>1319</v>
      </c>
      <c r="D217" s="63">
        <v>0.1</v>
      </c>
      <c r="E217" s="63">
        <v>1.9470000000000001</v>
      </c>
      <c r="F217" s="63">
        <v>2.4740000000000002</v>
      </c>
      <c r="G217" s="63">
        <v>2.9809999999999999</v>
      </c>
      <c r="H217" s="63">
        <v>3.49</v>
      </c>
      <c r="I217" s="63">
        <v>3.49</v>
      </c>
      <c r="L217" s="5">
        <f t="shared" si="5"/>
        <v>0.1</v>
      </c>
      <c r="M217" s="5">
        <f t="shared" si="5"/>
        <v>1.9470000000000001</v>
      </c>
      <c r="N217" s="5">
        <f t="shared" si="5"/>
        <v>2.4740000000000002</v>
      </c>
      <c r="O217" s="5">
        <f t="shared" ref="O217:Q280" si="6">IF(G217=0,"",G217)</f>
        <v>2.9809999999999999</v>
      </c>
      <c r="P217" s="5">
        <f t="shared" si="6"/>
        <v>3.49</v>
      </c>
      <c r="Q217" s="5">
        <f t="shared" si="6"/>
        <v>3.49</v>
      </c>
    </row>
    <row r="218" spans="2:17" hidden="1" outlineLevel="1" x14ac:dyDescent="0.25">
      <c r="B218" s="5" t="s">
        <v>393</v>
      </c>
      <c r="C218" s="63">
        <v>2647</v>
      </c>
      <c r="D218" s="63" t="s">
        <v>586</v>
      </c>
      <c r="E218" s="63" t="s">
        <v>586</v>
      </c>
      <c r="F218" s="63">
        <v>0.95799999999999996</v>
      </c>
      <c r="G218" s="63">
        <v>3.4670000000000001</v>
      </c>
      <c r="H218" s="63">
        <v>3.145</v>
      </c>
      <c r="I218" s="63">
        <v>3.4670000000000001</v>
      </c>
      <c r="L218" s="5" t="str">
        <f t="shared" ref="L218:Q281" si="7">IF(D218=0,"",D218)</f>
        <v>-</v>
      </c>
      <c r="M218" s="5" t="str">
        <f t="shared" si="7"/>
        <v>-</v>
      </c>
      <c r="N218" s="5">
        <f t="shared" si="7"/>
        <v>0.95799999999999996</v>
      </c>
      <c r="O218" s="5">
        <f t="shared" si="6"/>
        <v>3.4670000000000001</v>
      </c>
      <c r="P218" s="5">
        <f t="shared" si="6"/>
        <v>3.145</v>
      </c>
      <c r="Q218" s="5">
        <f t="shared" si="6"/>
        <v>3.4670000000000001</v>
      </c>
    </row>
    <row r="219" spans="2:17" hidden="1" outlineLevel="1" x14ac:dyDescent="0.25">
      <c r="B219" s="5" t="s">
        <v>146</v>
      </c>
      <c r="C219" s="63">
        <v>2646</v>
      </c>
      <c r="D219" s="63">
        <v>0.01</v>
      </c>
      <c r="E219" s="63" t="s">
        <v>586</v>
      </c>
      <c r="F219" s="63">
        <v>1.9510000000000001</v>
      </c>
      <c r="G219" s="63">
        <v>3.45</v>
      </c>
      <c r="H219" s="63" t="s">
        <v>586</v>
      </c>
      <c r="I219" s="63">
        <v>3.45</v>
      </c>
      <c r="L219" s="5">
        <f t="shared" si="7"/>
        <v>0.01</v>
      </c>
      <c r="M219" s="5" t="str">
        <f t="shared" si="7"/>
        <v>-</v>
      </c>
      <c r="N219" s="5">
        <f t="shared" si="7"/>
        <v>1.9510000000000001</v>
      </c>
      <c r="O219" s="5">
        <f t="shared" si="6"/>
        <v>3.45</v>
      </c>
      <c r="P219" s="5" t="str">
        <f t="shared" si="6"/>
        <v>-</v>
      </c>
      <c r="Q219" s="5">
        <f t="shared" si="6"/>
        <v>3.45</v>
      </c>
    </row>
    <row r="220" spans="2:17" hidden="1" outlineLevel="1" x14ac:dyDescent="0.25">
      <c r="B220" s="5" t="s">
        <v>131</v>
      </c>
      <c r="C220" s="63">
        <v>3236</v>
      </c>
      <c r="D220" s="63" t="s">
        <v>586</v>
      </c>
      <c r="E220" s="63" t="s">
        <v>586</v>
      </c>
      <c r="F220" s="63">
        <v>1.75</v>
      </c>
      <c r="G220" s="63" t="s">
        <v>586</v>
      </c>
      <c r="H220" s="63">
        <v>3.4009999999999998</v>
      </c>
      <c r="I220" s="63">
        <v>3.4009999999999998</v>
      </c>
      <c r="L220" s="5" t="str">
        <f t="shared" si="7"/>
        <v>-</v>
      </c>
      <c r="M220" s="5" t="str">
        <f t="shared" si="7"/>
        <v>-</v>
      </c>
      <c r="N220" s="5">
        <f t="shared" si="7"/>
        <v>1.75</v>
      </c>
      <c r="O220" s="5" t="str">
        <f t="shared" si="6"/>
        <v>-</v>
      </c>
      <c r="P220" s="5">
        <f t="shared" si="6"/>
        <v>3.4009999999999998</v>
      </c>
      <c r="Q220" s="5">
        <f t="shared" si="6"/>
        <v>3.4009999999999998</v>
      </c>
    </row>
    <row r="221" spans="2:17" hidden="1" outlineLevel="1" x14ac:dyDescent="0.25">
      <c r="B221" s="5" t="s">
        <v>396</v>
      </c>
      <c r="C221" s="63">
        <v>1920</v>
      </c>
      <c r="D221" s="63">
        <v>0.01</v>
      </c>
      <c r="E221" s="63" t="s">
        <v>586</v>
      </c>
      <c r="F221" s="63">
        <v>1</v>
      </c>
      <c r="G221" s="63">
        <v>1.9</v>
      </c>
      <c r="H221" s="63">
        <v>3.4</v>
      </c>
      <c r="I221" s="63">
        <v>3.4</v>
      </c>
      <c r="L221" s="5">
        <f t="shared" si="7"/>
        <v>0.01</v>
      </c>
      <c r="M221" s="5" t="str">
        <f t="shared" si="7"/>
        <v>-</v>
      </c>
      <c r="N221" s="5">
        <f t="shared" si="7"/>
        <v>1</v>
      </c>
      <c r="O221" s="5">
        <f t="shared" si="6"/>
        <v>1.9</v>
      </c>
      <c r="P221" s="5">
        <f t="shared" si="6"/>
        <v>3.4</v>
      </c>
      <c r="Q221" s="5">
        <f t="shared" si="6"/>
        <v>3.4</v>
      </c>
    </row>
    <row r="222" spans="2:17" hidden="1" outlineLevel="1" x14ac:dyDescent="0.25">
      <c r="B222" s="5" t="s">
        <v>603</v>
      </c>
      <c r="C222" s="63">
        <v>3398</v>
      </c>
      <c r="D222" s="63" t="s">
        <v>586</v>
      </c>
      <c r="E222" s="63" t="s">
        <v>586</v>
      </c>
      <c r="F222" s="63" t="s">
        <v>586</v>
      </c>
      <c r="G222" s="63" t="s">
        <v>586</v>
      </c>
      <c r="H222" s="63">
        <v>3.391</v>
      </c>
      <c r="I222" s="63">
        <v>3.391</v>
      </c>
      <c r="L222" s="5" t="str">
        <f t="shared" si="7"/>
        <v>-</v>
      </c>
      <c r="M222" s="5" t="str">
        <f t="shared" si="7"/>
        <v>-</v>
      </c>
      <c r="N222" s="5" t="str">
        <f t="shared" si="7"/>
        <v>-</v>
      </c>
      <c r="O222" s="5" t="str">
        <f t="shared" si="6"/>
        <v>-</v>
      </c>
      <c r="P222" s="5">
        <f t="shared" si="6"/>
        <v>3.391</v>
      </c>
      <c r="Q222" s="5">
        <f t="shared" si="6"/>
        <v>3.391</v>
      </c>
    </row>
    <row r="223" spans="2:17" hidden="1" outlineLevel="1" x14ac:dyDescent="0.25">
      <c r="B223" s="5" t="s">
        <v>436</v>
      </c>
      <c r="C223" s="63">
        <v>3223</v>
      </c>
      <c r="D223" s="63">
        <v>0.01</v>
      </c>
      <c r="E223" s="63">
        <v>1.78</v>
      </c>
      <c r="F223" s="63">
        <v>1.7769999999999999</v>
      </c>
      <c r="G223" s="63">
        <v>0.501</v>
      </c>
      <c r="H223" s="63">
        <v>3.383</v>
      </c>
      <c r="I223" s="63">
        <v>3.383</v>
      </c>
      <c r="L223" s="5">
        <f t="shared" si="7"/>
        <v>0.01</v>
      </c>
      <c r="M223" s="5">
        <f t="shared" si="7"/>
        <v>1.78</v>
      </c>
      <c r="N223" s="5">
        <f t="shared" si="7"/>
        <v>1.7769999999999999</v>
      </c>
      <c r="O223" s="5">
        <f t="shared" si="6"/>
        <v>0.501</v>
      </c>
      <c r="P223" s="5">
        <f t="shared" si="6"/>
        <v>3.383</v>
      </c>
      <c r="Q223" s="5">
        <f t="shared" si="6"/>
        <v>3.383</v>
      </c>
    </row>
    <row r="224" spans="2:17" hidden="1" outlineLevel="1" x14ac:dyDescent="0.25">
      <c r="B224" s="5" t="s">
        <v>134</v>
      </c>
      <c r="C224" s="63">
        <v>467</v>
      </c>
      <c r="D224" s="63" t="s">
        <v>586</v>
      </c>
      <c r="E224" s="63" t="s">
        <v>586</v>
      </c>
      <c r="F224" s="63">
        <v>1.5029999999999999</v>
      </c>
      <c r="G224" s="63">
        <v>2.2010000000000001</v>
      </c>
      <c r="H224" s="63">
        <v>3.3519999999999999</v>
      </c>
      <c r="I224" s="63">
        <v>3.3519999999999999</v>
      </c>
      <c r="L224" s="5" t="str">
        <f t="shared" si="7"/>
        <v>-</v>
      </c>
      <c r="M224" s="5" t="str">
        <f t="shared" si="7"/>
        <v>-</v>
      </c>
      <c r="N224" s="5">
        <f t="shared" si="7"/>
        <v>1.5029999999999999</v>
      </c>
      <c r="O224" s="5">
        <f t="shared" si="6"/>
        <v>2.2010000000000001</v>
      </c>
      <c r="P224" s="5">
        <f t="shared" si="6"/>
        <v>3.3519999999999999</v>
      </c>
      <c r="Q224" s="5">
        <f t="shared" si="6"/>
        <v>3.3519999999999999</v>
      </c>
    </row>
    <row r="225" spans="2:17" hidden="1" outlineLevel="1" x14ac:dyDescent="0.25">
      <c r="B225" s="5" t="s">
        <v>363</v>
      </c>
      <c r="C225" s="63">
        <v>1635</v>
      </c>
      <c r="D225" s="63" t="s">
        <v>586</v>
      </c>
      <c r="E225" s="63">
        <v>0.5</v>
      </c>
      <c r="F225" s="63" t="s">
        <v>586</v>
      </c>
      <c r="G225" s="63">
        <v>0.9</v>
      </c>
      <c r="H225" s="63">
        <v>3.3010000000000002</v>
      </c>
      <c r="I225" s="63">
        <v>3.3010000000000002</v>
      </c>
      <c r="L225" s="5" t="str">
        <f t="shared" si="7"/>
        <v>-</v>
      </c>
      <c r="M225" s="5">
        <f t="shared" si="7"/>
        <v>0.5</v>
      </c>
      <c r="N225" s="5" t="str">
        <f t="shared" si="7"/>
        <v>-</v>
      </c>
      <c r="O225" s="5">
        <f t="shared" si="6"/>
        <v>0.9</v>
      </c>
      <c r="P225" s="5">
        <f t="shared" si="6"/>
        <v>3.3010000000000002</v>
      </c>
      <c r="Q225" s="5">
        <f t="shared" si="6"/>
        <v>3.3010000000000002</v>
      </c>
    </row>
    <row r="226" spans="2:17" hidden="1" outlineLevel="1" x14ac:dyDescent="0.25">
      <c r="B226" s="5" t="s">
        <v>807</v>
      </c>
      <c r="C226" s="63">
        <v>2659</v>
      </c>
      <c r="D226" s="63" t="s">
        <v>586</v>
      </c>
      <c r="E226" s="63" t="s">
        <v>586</v>
      </c>
      <c r="F226" s="63" t="s">
        <v>586</v>
      </c>
      <c r="G226" s="63">
        <v>3.3010000000000002</v>
      </c>
      <c r="H226" s="63" t="s">
        <v>586</v>
      </c>
      <c r="I226" s="63">
        <v>3.3010000000000002</v>
      </c>
      <c r="L226" s="5" t="str">
        <f t="shared" si="7"/>
        <v>-</v>
      </c>
      <c r="M226" s="5" t="str">
        <f t="shared" si="7"/>
        <v>-</v>
      </c>
      <c r="N226" s="5" t="str">
        <f t="shared" si="7"/>
        <v>-</v>
      </c>
      <c r="O226" s="5">
        <f t="shared" si="6"/>
        <v>3.3010000000000002</v>
      </c>
      <c r="P226" s="5" t="str">
        <f t="shared" si="6"/>
        <v>-</v>
      </c>
      <c r="Q226" s="5">
        <f t="shared" si="6"/>
        <v>3.3010000000000002</v>
      </c>
    </row>
    <row r="227" spans="2:17" hidden="1" outlineLevel="1" x14ac:dyDescent="0.25">
      <c r="B227" s="5" t="s">
        <v>465</v>
      </c>
      <c r="C227" s="63">
        <v>720</v>
      </c>
      <c r="D227" s="63">
        <v>0.15</v>
      </c>
      <c r="E227" s="63">
        <v>1.9019999999999999</v>
      </c>
      <c r="F227" s="63">
        <v>2.9020000000000001</v>
      </c>
      <c r="G227" s="63">
        <v>3.101</v>
      </c>
      <c r="H227" s="63">
        <v>3.3010000000000002</v>
      </c>
      <c r="I227" s="63">
        <v>3.3010000000000002</v>
      </c>
      <c r="L227" s="5">
        <f t="shared" si="7"/>
        <v>0.15</v>
      </c>
      <c r="M227" s="5">
        <f t="shared" si="7"/>
        <v>1.9019999999999999</v>
      </c>
      <c r="N227" s="5">
        <f t="shared" si="7"/>
        <v>2.9020000000000001</v>
      </c>
      <c r="O227" s="5">
        <f t="shared" si="6"/>
        <v>3.101</v>
      </c>
      <c r="P227" s="5">
        <f t="shared" si="6"/>
        <v>3.3010000000000002</v>
      </c>
      <c r="Q227" s="5">
        <f t="shared" si="6"/>
        <v>3.3010000000000002</v>
      </c>
    </row>
    <row r="228" spans="2:17" hidden="1" outlineLevel="1" x14ac:dyDescent="0.25">
      <c r="B228" s="5" t="s">
        <v>257</v>
      </c>
      <c r="C228" s="63">
        <v>312</v>
      </c>
      <c r="D228" s="63" t="s">
        <v>586</v>
      </c>
      <c r="E228" s="63" t="s">
        <v>586</v>
      </c>
      <c r="F228" s="63">
        <v>2.7029999999999998</v>
      </c>
      <c r="G228" s="63">
        <v>3.3010000000000002</v>
      </c>
      <c r="H228" s="63">
        <v>3.3010000000000002</v>
      </c>
      <c r="I228" s="63">
        <v>3.3010000000000002</v>
      </c>
      <c r="L228" s="5" t="str">
        <f t="shared" si="7"/>
        <v>-</v>
      </c>
      <c r="M228" s="5" t="str">
        <f t="shared" si="7"/>
        <v>-</v>
      </c>
      <c r="N228" s="5">
        <f t="shared" si="7"/>
        <v>2.7029999999999998</v>
      </c>
      <c r="O228" s="5">
        <f t="shared" si="6"/>
        <v>3.3010000000000002</v>
      </c>
      <c r="P228" s="5">
        <f t="shared" si="6"/>
        <v>3.3010000000000002</v>
      </c>
      <c r="Q228" s="5">
        <f t="shared" si="6"/>
        <v>3.3010000000000002</v>
      </c>
    </row>
    <row r="229" spans="2:17" hidden="1" outlineLevel="1" x14ac:dyDescent="0.25">
      <c r="B229" s="5" t="s">
        <v>69</v>
      </c>
      <c r="C229" s="63">
        <v>1917</v>
      </c>
      <c r="D229" s="63">
        <v>0.10100000000000001</v>
      </c>
      <c r="E229" s="63">
        <v>1.004</v>
      </c>
      <c r="F229" s="63">
        <v>2.5030000000000001</v>
      </c>
      <c r="G229" s="63">
        <v>3.2</v>
      </c>
      <c r="H229" s="63">
        <v>3.3</v>
      </c>
      <c r="I229" s="63">
        <v>3.3</v>
      </c>
      <c r="L229" s="5">
        <f t="shared" si="7"/>
        <v>0.10100000000000001</v>
      </c>
      <c r="M229" s="5">
        <f t="shared" si="7"/>
        <v>1.004</v>
      </c>
      <c r="N229" s="5">
        <f t="shared" si="7"/>
        <v>2.5030000000000001</v>
      </c>
      <c r="O229" s="5">
        <f t="shared" si="6"/>
        <v>3.2</v>
      </c>
      <c r="P229" s="5">
        <f t="shared" si="6"/>
        <v>3.3</v>
      </c>
      <c r="Q229" s="5">
        <f t="shared" si="6"/>
        <v>3.3</v>
      </c>
    </row>
    <row r="230" spans="2:17" hidden="1" outlineLevel="1" x14ac:dyDescent="0.25">
      <c r="B230" s="5" t="s">
        <v>448</v>
      </c>
      <c r="C230" s="63">
        <v>2776</v>
      </c>
      <c r="D230" s="63" t="s">
        <v>586</v>
      </c>
      <c r="E230" s="63" t="s">
        <v>586</v>
      </c>
      <c r="F230" s="63" t="s">
        <v>586</v>
      </c>
      <c r="G230" s="63">
        <v>2.75</v>
      </c>
      <c r="H230" s="63">
        <v>3.3</v>
      </c>
      <c r="I230" s="63">
        <v>3.3</v>
      </c>
      <c r="L230" s="5" t="str">
        <f t="shared" si="7"/>
        <v>-</v>
      </c>
      <c r="M230" s="5" t="str">
        <f t="shared" si="7"/>
        <v>-</v>
      </c>
      <c r="N230" s="5" t="str">
        <f t="shared" si="7"/>
        <v>-</v>
      </c>
      <c r="O230" s="5">
        <f t="shared" si="6"/>
        <v>2.75</v>
      </c>
      <c r="P230" s="5">
        <f t="shared" si="6"/>
        <v>3.3</v>
      </c>
      <c r="Q230" s="5">
        <f t="shared" si="6"/>
        <v>3.3</v>
      </c>
    </row>
    <row r="231" spans="2:17" hidden="1" outlineLevel="1" x14ac:dyDescent="0.25">
      <c r="B231" s="5" t="s">
        <v>289</v>
      </c>
      <c r="C231" s="63">
        <v>2136</v>
      </c>
      <c r="D231" s="63" t="s">
        <v>586</v>
      </c>
      <c r="E231" s="63" t="s">
        <v>586</v>
      </c>
      <c r="F231" s="63" t="s">
        <v>586</v>
      </c>
      <c r="G231" s="63">
        <v>1.2529999999999999</v>
      </c>
      <c r="H231" s="63">
        <v>3.3</v>
      </c>
      <c r="I231" s="63">
        <v>3.3</v>
      </c>
      <c r="L231" s="5" t="str">
        <f t="shared" si="7"/>
        <v>-</v>
      </c>
      <c r="M231" s="5" t="str">
        <f t="shared" si="7"/>
        <v>-</v>
      </c>
      <c r="N231" s="5" t="str">
        <f t="shared" si="7"/>
        <v>-</v>
      </c>
      <c r="O231" s="5">
        <f t="shared" si="6"/>
        <v>1.2529999999999999</v>
      </c>
      <c r="P231" s="5">
        <f t="shared" si="6"/>
        <v>3.3</v>
      </c>
      <c r="Q231" s="5">
        <f t="shared" si="6"/>
        <v>3.3</v>
      </c>
    </row>
    <row r="232" spans="2:17" hidden="1" outlineLevel="1" x14ac:dyDescent="0.25">
      <c r="B232" s="5" t="s">
        <v>92</v>
      </c>
      <c r="C232" s="63">
        <v>2849</v>
      </c>
      <c r="D232" s="63" t="s">
        <v>586</v>
      </c>
      <c r="E232" s="63" t="s">
        <v>586</v>
      </c>
      <c r="F232" s="63" t="s">
        <v>586</v>
      </c>
      <c r="G232" s="63">
        <v>3.3</v>
      </c>
      <c r="H232" s="63" t="s">
        <v>586</v>
      </c>
      <c r="I232" s="63">
        <v>3.3</v>
      </c>
      <c r="L232" s="5" t="str">
        <f t="shared" si="7"/>
        <v>-</v>
      </c>
      <c r="M232" s="5" t="str">
        <f t="shared" si="7"/>
        <v>-</v>
      </c>
      <c r="N232" s="5" t="str">
        <f t="shared" si="7"/>
        <v>-</v>
      </c>
      <c r="O232" s="5">
        <f t="shared" si="6"/>
        <v>3.3</v>
      </c>
      <c r="P232" s="5" t="str">
        <f t="shared" si="6"/>
        <v>-</v>
      </c>
      <c r="Q232" s="5">
        <f t="shared" si="6"/>
        <v>3.3</v>
      </c>
    </row>
    <row r="233" spans="2:17" hidden="1" outlineLevel="1" x14ac:dyDescent="0.25">
      <c r="B233" s="5" t="s">
        <v>129</v>
      </c>
      <c r="C233" s="63">
        <v>1869</v>
      </c>
      <c r="D233" s="63" t="s">
        <v>586</v>
      </c>
      <c r="E233" s="63" t="s">
        <v>586</v>
      </c>
      <c r="F233" s="63">
        <v>1.502</v>
      </c>
      <c r="G233" s="63">
        <v>2.7850000000000001</v>
      </c>
      <c r="H233" s="63">
        <v>3.2989999999999999</v>
      </c>
      <c r="I233" s="63">
        <v>3.2989999999999999</v>
      </c>
      <c r="L233" s="5" t="str">
        <f t="shared" si="7"/>
        <v>-</v>
      </c>
      <c r="M233" s="5" t="str">
        <f t="shared" si="7"/>
        <v>-</v>
      </c>
      <c r="N233" s="5">
        <f t="shared" si="7"/>
        <v>1.502</v>
      </c>
      <c r="O233" s="5">
        <f t="shared" si="6"/>
        <v>2.7850000000000001</v>
      </c>
      <c r="P233" s="5">
        <f t="shared" si="6"/>
        <v>3.2989999999999999</v>
      </c>
      <c r="Q233" s="5">
        <f t="shared" si="6"/>
        <v>3.2989999999999999</v>
      </c>
    </row>
    <row r="234" spans="2:17" hidden="1" outlineLevel="1" x14ac:dyDescent="0.25">
      <c r="B234" s="5" t="s">
        <v>607</v>
      </c>
      <c r="C234" s="63">
        <v>2876</v>
      </c>
      <c r="D234" s="63" t="s">
        <v>586</v>
      </c>
      <c r="E234" s="63" t="s">
        <v>586</v>
      </c>
      <c r="F234" s="63" t="s">
        <v>586</v>
      </c>
      <c r="G234" s="63">
        <v>3.2989999999999999</v>
      </c>
      <c r="H234" s="63" t="s">
        <v>586</v>
      </c>
      <c r="I234" s="63">
        <v>3.2989999999999999</v>
      </c>
      <c r="L234" s="5" t="str">
        <f t="shared" si="7"/>
        <v>-</v>
      </c>
      <c r="M234" s="5" t="str">
        <f t="shared" si="7"/>
        <v>-</v>
      </c>
      <c r="N234" s="5" t="str">
        <f t="shared" si="7"/>
        <v>-</v>
      </c>
      <c r="O234" s="5">
        <f t="shared" si="6"/>
        <v>3.2989999999999999</v>
      </c>
      <c r="P234" s="5" t="str">
        <f t="shared" si="6"/>
        <v>-</v>
      </c>
      <c r="Q234" s="5">
        <f t="shared" si="6"/>
        <v>3.2989999999999999</v>
      </c>
    </row>
    <row r="235" spans="2:17" hidden="1" outlineLevel="1" x14ac:dyDescent="0.25">
      <c r="B235" s="5" t="s">
        <v>197</v>
      </c>
      <c r="C235" s="63">
        <v>493</v>
      </c>
      <c r="D235" s="63">
        <v>0.1</v>
      </c>
      <c r="E235" s="63">
        <v>1.702</v>
      </c>
      <c r="F235" s="63">
        <v>1.901</v>
      </c>
      <c r="G235" s="63">
        <v>3.1</v>
      </c>
      <c r="H235" s="63">
        <v>3.2970000000000002</v>
      </c>
      <c r="I235" s="63">
        <v>3.2970000000000002</v>
      </c>
      <c r="L235" s="5">
        <f t="shared" si="7"/>
        <v>0.1</v>
      </c>
      <c r="M235" s="5">
        <f t="shared" si="7"/>
        <v>1.702</v>
      </c>
      <c r="N235" s="5">
        <f t="shared" si="7"/>
        <v>1.901</v>
      </c>
      <c r="O235" s="5">
        <f t="shared" si="6"/>
        <v>3.1</v>
      </c>
      <c r="P235" s="5">
        <f t="shared" si="6"/>
        <v>3.2970000000000002</v>
      </c>
      <c r="Q235" s="5">
        <f t="shared" si="6"/>
        <v>3.2970000000000002</v>
      </c>
    </row>
    <row r="236" spans="2:17" hidden="1" outlineLevel="1" x14ac:dyDescent="0.25">
      <c r="B236" s="5" t="s">
        <v>110</v>
      </c>
      <c r="C236" s="63">
        <v>2542</v>
      </c>
      <c r="D236" s="63">
        <v>0.01</v>
      </c>
      <c r="E236" s="63">
        <v>1.3080000000000001</v>
      </c>
      <c r="F236" s="63">
        <v>2.3029999999999999</v>
      </c>
      <c r="G236" s="63">
        <v>2.7639999999999998</v>
      </c>
      <c r="H236" s="63">
        <v>3.294</v>
      </c>
      <c r="I236" s="63">
        <v>3.294</v>
      </c>
      <c r="L236" s="5">
        <f t="shared" si="7"/>
        <v>0.01</v>
      </c>
      <c r="M236" s="5">
        <f t="shared" si="7"/>
        <v>1.3080000000000001</v>
      </c>
      <c r="N236" s="5">
        <f t="shared" si="7"/>
        <v>2.3029999999999999</v>
      </c>
      <c r="O236" s="5">
        <f t="shared" si="6"/>
        <v>2.7639999999999998</v>
      </c>
      <c r="P236" s="5">
        <f t="shared" si="6"/>
        <v>3.294</v>
      </c>
      <c r="Q236" s="5">
        <f t="shared" si="6"/>
        <v>3.294</v>
      </c>
    </row>
    <row r="237" spans="2:17" hidden="1" outlineLevel="1" x14ac:dyDescent="0.25">
      <c r="B237" s="5" t="s">
        <v>149</v>
      </c>
      <c r="C237" s="63">
        <v>1084</v>
      </c>
      <c r="D237" s="63">
        <v>0.1</v>
      </c>
      <c r="E237" s="63" t="s">
        <v>586</v>
      </c>
      <c r="F237" s="63">
        <v>2.9950000000000001</v>
      </c>
      <c r="G237" s="63">
        <v>3.2930000000000001</v>
      </c>
      <c r="H237" s="63">
        <v>3.28</v>
      </c>
      <c r="I237" s="63">
        <v>3.2930000000000001</v>
      </c>
      <c r="L237" s="5">
        <f t="shared" si="7"/>
        <v>0.1</v>
      </c>
      <c r="M237" s="5" t="str">
        <f t="shared" si="7"/>
        <v>-</v>
      </c>
      <c r="N237" s="5">
        <f t="shared" si="7"/>
        <v>2.9950000000000001</v>
      </c>
      <c r="O237" s="5">
        <f t="shared" si="6"/>
        <v>3.2930000000000001</v>
      </c>
      <c r="P237" s="5">
        <f t="shared" si="6"/>
        <v>3.28</v>
      </c>
      <c r="Q237" s="5">
        <f t="shared" si="6"/>
        <v>3.2930000000000001</v>
      </c>
    </row>
    <row r="238" spans="2:17" hidden="1" outlineLevel="1" x14ac:dyDescent="0.25">
      <c r="B238" s="5" t="s">
        <v>195</v>
      </c>
      <c r="C238" s="63">
        <v>596</v>
      </c>
      <c r="D238" s="63">
        <v>0.1</v>
      </c>
      <c r="E238" s="63" t="s">
        <v>586</v>
      </c>
      <c r="F238" s="63" t="s">
        <v>586</v>
      </c>
      <c r="G238" s="63">
        <v>3.29</v>
      </c>
      <c r="H238" s="63">
        <v>3.29</v>
      </c>
      <c r="I238" s="63">
        <v>3.29</v>
      </c>
      <c r="L238" s="5">
        <f t="shared" si="7"/>
        <v>0.1</v>
      </c>
      <c r="M238" s="5" t="str">
        <f t="shared" si="7"/>
        <v>-</v>
      </c>
      <c r="N238" s="5" t="str">
        <f t="shared" si="7"/>
        <v>-</v>
      </c>
      <c r="O238" s="5">
        <f t="shared" si="6"/>
        <v>3.29</v>
      </c>
      <c r="P238" s="5">
        <f t="shared" si="6"/>
        <v>3.29</v>
      </c>
      <c r="Q238" s="5">
        <f t="shared" si="6"/>
        <v>3.29</v>
      </c>
    </row>
    <row r="239" spans="2:17" hidden="1" outlineLevel="1" x14ac:dyDescent="0.25">
      <c r="B239" s="5" t="s">
        <v>58</v>
      </c>
      <c r="C239" s="63">
        <v>2368</v>
      </c>
      <c r="D239" s="63">
        <v>0.501</v>
      </c>
      <c r="E239" s="63">
        <v>2.2919999999999998</v>
      </c>
      <c r="F239" s="63">
        <v>2.2669999999999999</v>
      </c>
      <c r="G239" s="63">
        <v>3.2559999999999998</v>
      </c>
      <c r="H239" s="63" t="s">
        <v>586</v>
      </c>
      <c r="I239" s="63">
        <v>3.2559999999999998</v>
      </c>
      <c r="L239" s="5">
        <f t="shared" si="7"/>
        <v>0.501</v>
      </c>
      <c r="M239" s="5">
        <f t="shared" si="7"/>
        <v>2.2919999999999998</v>
      </c>
      <c r="N239" s="5">
        <f t="shared" si="7"/>
        <v>2.2669999999999999</v>
      </c>
      <c r="O239" s="5">
        <f t="shared" si="6"/>
        <v>3.2559999999999998</v>
      </c>
      <c r="P239" s="5" t="str">
        <f t="shared" si="6"/>
        <v>-</v>
      </c>
      <c r="Q239" s="5">
        <f t="shared" si="6"/>
        <v>3.2559999999999998</v>
      </c>
    </row>
    <row r="240" spans="2:17" hidden="1" outlineLevel="1" x14ac:dyDescent="0.25">
      <c r="B240" s="5" t="s">
        <v>482</v>
      </c>
      <c r="C240" s="63">
        <v>2390</v>
      </c>
      <c r="D240" s="63" t="s">
        <v>586</v>
      </c>
      <c r="E240" s="63" t="s">
        <v>586</v>
      </c>
      <c r="F240" s="63" t="s">
        <v>586</v>
      </c>
      <c r="G240" s="63" t="s">
        <v>586</v>
      </c>
      <c r="H240" s="63">
        <v>3.2530000000000001</v>
      </c>
      <c r="I240" s="63">
        <v>3.2530000000000001</v>
      </c>
      <c r="L240" s="5" t="str">
        <f t="shared" si="7"/>
        <v>-</v>
      </c>
      <c r="M240" s="5" t="str">
        <f t="shared" si="7"/>
        <v>-</v>
      </c>
      <c r="N240" s="5" t="str">
        <f t="shared" si="7"/>
        <v>-</v>
      </c>
      <c r="O240" s="5" t="str">
        <f t="shared" si="6"/>
        <v>-</v>
      </c>
      <c r="P240" s="5">
        <f t="shared" si="6"/>
        <v>3.2530000000000001</v>
      </c>
      <c r="Q240" s="5">
        <f t="shared" si="6"/>
        <v>3.2530000000000001</v>
      </c>
    </row>
    <row r="241" spans="2:17" hidden="1" outlineLevel="1" x14ac:dyDescent="0.25">
      <c r="B241" s="5" t="s">
        <v>261</v>
      </c>
      <c r="C241" s="63">
        <v>912</v>
      </c>
      <c r="D241" s="63">
        <v>0.1</v>
      </c>
      <c r="E241" s="63">
        <v>1.0009999999999999</v>
      </c>
      <c r="F241" s="63">
        <v>2.0049999999999999</v>
      </c>
      <c r="G241" s="63">
        <v>3.2509999999999999</v>
      </c>
      <c r="H241" s="63">
        <v>2.827</v>
      </c>
      <c r="I241" s="63">
        <v>3.2509999999999999</v>
      </c>
      <c r="L241" s="5">
        <f t="shared" si="7"/>
        <v>0.1</v>
      </c>
      <c r="M241" s="5">
        <f t="shared" si="7"/>
        <v>1.0009999999999999</v>
      </c>
      <c r="N241" s="5">
        <f t="shared" si="7"/>
        <v>2.0049999999999999</v>
      </c>
      <c r="O241" s="5">
        <f t="shared" si="6"/>
        <v>3.2509999999999999</v>
      </c>
      <c r="P241" s="5">
        <f t="shared" si="6"/>
        <v>2.827</v>
      </c>
      <c r="Q241" s="5">
        <f t="shared" si="6"/>
        <v>3.2509999999999999</v>
      </c>
    </row>
    <row r="242" spans="2:17" hidden="1" outlineLevel="1" x14ac:dyDescent="0.25">
      <c r="B242" s="5" t="s">
        <v>91</v>
      </c>
      <c r="C242" s="63">
        <v>3434</v>
      </c>
      <c r="D242" s="63" t="s">
        <v>586</v>
      </c>
      <c r="E242" s="63">
        <v>0.501</v>
      </c>
      <c r="F242" s="63" t="s">
        <v>586</v>
      </c>
      <c r="G242" s="63" t="s">
        <v>586</v>
      </c>
      <c r="H242" s="63">
        <v>3.2509999999999999</v>
      </c>
      <c r="I242" s="63">
        <v>3.2509999999999999</v>
      </c>
      <c r="L242" s="5" t="str">
        <f t="shared" si="7"/>
        <v>-</v>
      </c>
      <c r="M242" s="5">
        <f t="shared" si="7"/>
        <v>0.501</v>
      </c>
      <c r="N242" s="5" t="str">
        <f t="shared" si="7"/>
        <v>-</v>
      </c>
      <c r="O242" s="5" t="str">
        <f t="shared" si="6"/>
        <v>-</v>
      </c>
      <c r="P242" s="5">
        <f t="shared" si="6"/>
        <v>3.2509999999999999</v>
      </c>
      <c r="Q242" s="5">
        <f t="shared" si="6"/>
        <v>3.2509999999999999</v>
      </c>
    </row>
    <row r="243" spans="2:17" hidden="1" outlineLevel="1" x14ac:dyDescent="0.25">
      <c r="B243" s="5" t="s">
        <v>250</v>
      </c>
      <c r="C243" s="63">
        <v>2268</v>
      </c>
      <c r="D243" s="63">
        <v>1.0049999999999999</v>
      </c>
      <c r="E243" s="63" t="s">
        <v>586</v>
      </c>
      <c r="F243" s="63">
        <v>1.752</v>
      </c>
      <c r="G243" s="63">
        <v>3.0419999999999998</v>
      </c>
      <c r="H243" s="63">
        <v>3.2509999999999999</v>
      </c>
      <c r="I243" s="63">
        <v>3.2509999999999999</v>
      </c>
      <c r="L243" s="5">
        <f t="shared" si="7"/>
        <v>1.0049999999999999</v>
      </c>
      <c r="M243" s="5" t="str">
        <f t="shared" si="7"/>
        <v>-</v>
      </c>
      <c r="N243" s="5">
        <f t="shared" si="7"/>
        <v>1.752</v>
      </c>
      <c r="O243" s="5">
        <f t="shared" si="6"/>
        <v>3.0419999999999998</v>
      </c>
      <c r="P243" s="5">
        <f t="shared" si="6"/>
        <v>3.2509999999999999</v>
      </c>
      <c r="Q243" s="5">
        <f t="shared" si="6"/>
        <v>3.2509999999999999</v>
      </c>
    </row>
    <row r="244" spans="2:17" hidden="1" outlineLevel="1" x14ac:dyDescent="0.25">
      <c r="B244" s="5" t="s">
        <v>379</v>
      </c>
      <c r="C244" s="63">
        <v>3311</v>
      </c>
      <c r="D244" s="63" t="s">
        <v>586</v>
      </c>
      <c r="E244" s="63">
        <v>0.7</v>
      </c>
      <c r="F244" s="63">
        <v>1.5</v>
      </c>
      <c r="G244" s="63">
        <v>2.75</v>
      </c>
      <c r="H244" s="63">
        <v>3.25</v>
      </c>
      <c r="I244" s="63">
        <v>3.25</v>
      </c>
      <c r="L244" s="5" t="str">
        <f t="shared" si="7"/>
        <v>-</v>
      </c>
      <c r="M244" s="5">
        <f t="shared" si="7"/>
        <v>0.7</v>
      </c>
      <c r="N244" s="5">
        <f t="shared" si="7"/>
        <v>1.5</v>
      </c>
      <c r="O244" s="5">
        <f t="shared" si="6"/>
        <v>2.75</v>
      </c>
      <c r="P244" s="5">
        <f t="shared" si="6"/>
        <v>3.25</v>
      </c>
      <c r="Q244" s="5">
        <f t="shared" si="6"/>
        <v>3.25</v>
      </c>
    </row>
    <row r="245" spans="2:17" hidden="1" outlineLevel="1" x14ac:dyDescent="0.25">
      <c r="B245" s="5" t="s">
        <v>500</v>
      </c>
      <c r="C245" s="63">
        <v>2309</v>
      </c>
      <c r="D245" s="63">
        <v>2E-3</v>
      </c>
      <c r="E245" s="63">
        <v>2.5</v>
      </c>
      <c r="F245" s="63">
        <v>2.75</v>
      </c>
      <c r="G245" s="63">
        <v>3.25</v>
      </c>
      <c r="H245" s="63" t="s">
        <v>586</v>
      </c>
      <c r="I245" s="63">
        <v>3.25</v>
      </c>
      <c r="L245" s="5">
        <f t="shared" si="7"/>
        <v>2E-3</v>
      </c>
      <c r="M245" s="5">
        <f t="shared" si="7"/>
        <v>2.5</v>
      </c>
      <c r="N245" s="5">
        <f t="shared" si="7"/>
        <v>2.75</v>
      </c>
      <c r="O245" s="5">
        <f t="shared" si="6"/>
        <v>3.25</v>
      </c>
      <c r="P245" s="5" t="str">
        <f t="shared" si="6"/>
        <v>-</v>
      </c>
      <c r="Q245" s="5">
        <f t="shared" si="6"/>
        <v>3.25</v>
      </c>
    </row>
    <row r="246" spans="2:17" hidden="1" outlineLevel="1" x14ac:dyDescent="0.25">
      <c r="B246" s="5" t="s">
        <v>371</v>
      </c>
      <c r="C246" s="63">
        <v>1326</v>
      </c>
      <c r="D246" s="63">
        <v>0.81699999999999995</v>
      </c>
      <c r="E246" s="63" t="s">
        <v>586</v>
      </c>
      <c r="F246" s="63">
        <v>2.0089999999999999</v>
      </c>
      <c r="G246" s="63">
        <v>3.25</v>
      </c>
      <c r="H246" s="63">
        <v>3.1320000000000001</v>
      </c>
      <c r="I246" s="63">
        <v>3.25</v>
      </c>
      <c r="L246" s="5">
        <f t="shared" si="7"/>
        <v>0.81699999999999995</v>
      </c>
      <c r="M246" s="5" t="str">
        <f t="shared" si="7"/>
        <v>-</v>
      </c>
      <c r="N246" s="5">
        <f t="shared" si="7"/>
        <v>2.0089999999999999</v>
      </c>
      <c r="O246" s="5">
        <f t="shared" si="6"/>
        <v>3.25</v>
      </c>
      <c r="P246" s="5">
        <f t="shared" si="6"/>
        <v>3.1320000000000001</v>
      </c>
      <c r="Q246" s="5">
        <f t="shared" si="6"/>
        <v>3.25</v>
      </c>
    </row>
    <row r="247" spans="2:17" hidden="1" outlineLevel="1" x14ac:dyDescent="0.25">
      <c r="B247" s="5" t="s">
        <v>180</v>
      </c>
      <c r="C247" s="63">
        <v>665</v>
      </c>
      <c r="D247" s="63" t="s">
        <v>586</v>
      </c>
      <c r="E247" s="63" t="s">
        <v>586</v>
      </c>
      <c r="F247" s="63" t="s">
        <v>586</v>
      </c>
      <c r="G247" s="63" t="s">
        <v>586</v>
      </c>
      <c r="H247" s="63">
        <v>3.25</v>
      </c>
      <c r="I247" s="63">
        <v>3.25</v>
      </c>
      <c r="L247" s="5" t="str">
        <f t="shared" si="7"/>
        <v>-</v>
      </c>
      <c r="M247" s="5" t="str">
        <f t="shared" si="7"/>
        <v>-</v>
      </c>
      <c r="N247" s="5" t="str">
        <f t="shared" si="7"/>
        <v>-</v>
      </c>
      <c r="O247" s="5" t="str">
        <f t="shared" si="6"/>
        <v>-</v>
      </c>
      <c r="P247" s="5">
        <f t="shared" si="6"/>
        <v>3.25</v>
      </c>
      <c r="Q247" s="5">
        <f t="shared" si="6"/>
        <v>3.25</v>
      </c>
    </row>
    <row r="248" spans="2:17" hidden="1" outlineLevel="1" x14ac:dyDescent="0.25">
      <c r="B248" s="5" t="s">
        <v>430</v>
      </c>
      <c r="C248" s="63">
        <v>3073</v>
      </c>
      <c r="D248" s="63" t="s">
        <v>586</v>
      </c>
      <c r="E248" s="63">
        <v>0.75</v>
      </c>
      <c r="F248" s="63">
        <v>1.5</v>
      </c>
      <c r="G248" s="63">
        <v>3.25</v>
      </c>
      <c r="H248" s="63">
        <v>3.25</v>
      </c>
      <c r="I248" s="63">
        <v>3.25</v>
      </c>
      <c r="L248" s="5" t="str">
        <f t="shared" si="7"/>
        <v>-</v>
      </c>
      <c r="M248" s="5">
        <f t="shared" si="7"/>
        <v>0.75</v>
      </c>
      <c r="N248" s="5">
        <f t="shared" si="7"/>
        <v>1.5</v>
      </c>
      <c r="O248" s="5">
        <f t="shared" si="6"/>
        <v>3.25</v>
      </c>
      <c r="P248" s="5">
        <f t="shared" si="6"/>
        <v>3.25</v>
      </c>
      <c r="Q248" s="5">
        <f t="shared" si="6"/>
        <v>3.25</v>
      </c>
    </row>
    <row r="249" spans="2:17" hidden="1" outlineLevel="1" x14ac:dyDescent="0.25">
      <c r="B249" s="5" t="s">
        <v>433</v>
      </c>
      <c r="C249" s="63">
        <v>2853</v>
      </c>
      <c r="D249" s="63" t="s">
        <v>586</v>
      </c>
      <c r="E249" s="63" t="s">
        <v>586</v>
      </c>
      <c r="F249" s="63" t="s">
        <v>586</v>
      </c>
      <c r="G249" s="63">
        <v>1.2509999999999999</v>
      </c>
      <c r="H249" s="63">
        <v>3.246</v>
      </c>
      <c r="I249" s="63">
        <v>3.246</v>
      </c>
      <c r="L249" s="5" t="str">
        <f t="shared" si="7"/>
        <v>-</v>
      </c>
      <c r="M249" s="5" t="str">
        <f t="shared" si="7"/>
        <v>-</v>
      </c>
      <c r="N249" s="5" t="str">
        <f t="shared" si="7"/>
        <v>-</v>
      </c>
      <c r="O249" s="5">
        <f t="shared" si="6"/>
        <v>1.2509999999999999</v>
      </c>
      <c r="P249" s="5">
        <f t="shared" si="6"/>
        <v>3.246</v>
      </c>
      <c r="Q249" s="5">
        <f t="shared" si="6"/>
        <v>3.246</v>
      </c>
    </row>
    <row r="250" spans="2:17" hidden="1" outlineLevel="1" x14ac:dyDescent="0.25">
      <c r="B250" s="5" t="s">
        <v>476</v>
      </c>
      <c r="C250" s="63">
        <v>2611</v>
      </c>
      <c r="D250" s="63" t="s">
        <v>586</v>
      </c>
      <c r="E250" s="63" t="s">
        <v>586</v>
      </c>
      <c r="F250" s="63" t="s">
        <v>586</v>
      </c>
      <c r="G250" s="63" t="s">
        <v>586</v>
      </c>
      <c r="H250" s="63">
        <v>3.2410000000000001</v>
      </c>
      <c r="I250" s="63">
        <v>3.2410000000000001</v>
      </c>
      <c r="L250" s="5" t="str">
        <f t="shared" si="7"/>
        <v>-</v>
      </c>
      <c r="M250" s="5" t="str">
        <f t="shared" si="7"/>
        <v>-</v>
      </c>
      <c r="N250" s="5" t="str">
        <f t="shared" si="7"/>
        <v>-</v>
      </c>
      <c r="O250" s="5" t="str">
        <f t="shared" si="6"/>
        <v>-</v>
      </c>
      <c r="P250" s="5">
        <f t="shared" si="6"/>
        <v>3.2410000000000001</v>
      </c>
      <c r="Q250" s="5">
        <f t="shared" si="6"/>
        <v>3.2410000000000001</v>
      </c>
    </row>
    <row r="251" spans="2:17" hidden="1" outlineLevel="1" x14ac:dyDescent="0.25">
      <c r="B251" s="5" t="s">
        <v>112</v>
      </c>
      <c r="C251" s="63">
        <v>2956</v>
      </c>
      <c r="D251" s="63">
        <v>1</v>
      </c>
      <c r="E251" s="63" t="s">
        <v>586</v>
      </c>
      <c r="F251" s="63">
        <v>2.0009999999999999</v>
      </c>
      <c r="G251" s="63">
        <v>3.2010000000000001</v>
      </c>
      <c r="H251" s="63">
        <v>3.2160000000000002</v>
      </c>
      <c r="I251" s="63">
        <v>3.2160000000000002</v>
      </c>
      <c r="L251" s="5">
        <f t="shared" si="7"/>
        <v>1</v>
      </c>
      <c r="M251" s="5" t="str">
        <f t="shared" si="7"/>
        <v>-</v>
      </c>
      <c r="N251" s="5">
        <f t="shared" si="7"/>
        <v>2.0009999999999999</v>
      </c>
      <c r="O251" s="5">
        <f t="shared" si="6"/>
        <v>3.2010000000000001</v>
      </c>
      <c r="P251" s="5">
        <f t="shared" si="6"/>
        <v>3.2160000000000002</v>
      </c>
      <c r="Q251" s="5">
        <f t="shared" si="6"/>
        <v>3.2160000000000002</v>
      </c>
    </row>
    <row r="252" spans="2:17" hidden="1" outlineLevel="1" x14ac:dyDescent="0.25">
      <c r="B252" s="5" t="s">
        <v>803</v>
      </c>
      <c r="C252" s="63">
        <v>2697</v>
      </c>
      <c r="D252" s="63" t="s">
        <v>586</v>
      </c>
      <c r="E252" s="63" t="s">
        <v>586</v>
      </c>
      <c r="F252" s="63" t="s">
        <v>586</v>
      </c>
      <c r="G252" s="63" t="s">
        <v>586</v>
      </c>
      <c r="H252" s="63">
        <v>3.2050000000000001</v>
      </c>
      <c r="I252" s="63">
        <v>3.2050000000000001</v>
      </c>
      <c r="L252" s="5" t="str">
        <f t="shared" si="7"/>
        <v>-</v>
      </c>
      <c r="M252" s="5" t="str">
        <f t="shared" si="7"/>
        <v>-</v>
      </c>
      <c r="N252" s="5" t="str">
        <f t="shared" si="7"/>
        <v>-</v>
      </c>
      <c r="O252" s="5" t="str">
        <f t="shared" si="6"/>
        <v>-</v>
      </c>
      <c r="P252" s="5">
        <f t="shared" si="6"/>
        <v>3.2050000000000001</v>
      </c>
      <c r="Q252" s="5">
        <f t="shared" si="6"/>
        <v>3.2050000000000001</v>
      </c>
    </row>
    <row r="253" spans="2:17" hidden="1" outlineLevel="1" x14ac:dyDescent="0.25">
      <c r="B253" s="5" t="s">
        <v>52</v>
      </c>
      <c r="C253" s="63">
        <v>3378</v>
      </c>
      <c r="D253" s="63">
        <v>2.5099999999999998</v>
      </c>
      <c r="E253" s="63" t="s">
        <v>586</v>
      </c>
      <c r="F253" s="63" t="s">
        <v>586</v>
      </c>
      <c r="G253" s="63">
        <v>3.05</v>
      </c>
      <c r="H253" s="63">
        <v>3.2</v>
      </c>
      <c r="I253" s="63">
        <v>3.2</v>
      </c>
      <c r="L253" s="5">
        <f t="shared" si="7"/>
        <v>2.5099999999999998</v>
      </c>
      <c r="M253" s="5" t="str">
        <f t="shared" si="7"/>
        <v>-</v>
      </c>
      <c r="N253" s="5" t="str">
        <f t="shared" si="7"/>
        <v>-</v>
      </c>
      <c r="O253" s="5">
        <f t="shared" si="6"/>
        <v>3.05</v>
      </c>
      <c r="P253" s="5">
        <f t="shared" si="6"/>
        <v>3.2</v>
      </c>
      <c r="Q253" s="5">
        <f t="shared" si="6"/>
        <v>3.2</v>
      </c>
    </row>
    <row r="254" spans="2:17" hidden="1" outlineLevel="1" x14ac:dyDescent="0.25">
      <c r="B254" s="5" t="s">
        <v>346</v>
      </c>
      <c r="C254" s="63">
        <v>3136</v>
      </c>
      <c r="D254" s="63">
        <v>1.5</v>
      </c>
      <c r="E254" s="63" t="s">
        <v>586</v>
      </c>
      <c r="F254" s="63" t="s">
        <v>586</v>
      </c>
      <c r="G254" s="63" t="s">
        <v>586</v>
      </c>
      <c r="H254" s="63">
        <v>3.2</v>
      </c>
      <c r="I254" s="63">
        <v>3.2</v>
      </c>
      <c r="L254" s="5">
        <f t="shared" si="7"/>
        <v>1.5</v>
      </c>
      <c r="M254" s="5" t="str">
        <f t="shared" si="7"/>
        <v>-</v>
      </c>
      <c r="N254" s="5" t="str">
        <f t="shared" si="7"/>
        <v>-</v>
      </c>
      <c r="O254" s="5" t="str">
        <f t="shared" si="6"/>
        <v>-</v>
      </c>
      <c r="P254" s="5">
        <f t="shared" si="6"/>
        <v>3.2</v>
      </c>
      <c r="Q254" s="5">
        <f t="shared" si="6"/>
        <v>3.2</v>
      </c>
    </row>
    <row r="255" spans="2:17" hidden="1" outlineLevel="1" x14ac:dyDescent="0.25">
      <c r="B255" s="5" t="s">
        <v>128</v>
      </c>
      <c r="C255" s="63">
        <v>3461</v>
      </c>
      <c r="D255" s="63">
        <v>0.05</v>
      </c>
      <c r="E255" s="63">
        <v>1.2669999999999999</v>
      </c>
      <c r="F255" s="63">
        <v>1.5069999999999999</v>
      </c>
      <c r="G255" s="63">
        <v>2.25</v>
      </c>
      <c r="H255" s="63">
        <v>3.1949999999999998</v>
      </c>
      <c r="I255" s="63">
        <v>3.1949999999999998</v>
      </c>
      <c r="L255" s="5">
        <f t="shared" si="7"/>
        <v>0.05</v>
      </c>
      <c r="M255" s="5">
        <f t="shared" si="7"/>
        <v>1.2669999999999999</v>
      </c>
      <c r="N255" s="5">
        <f t="shared" si="7"/>
        <v>1.5069999999999999</v>
      </c>
      <c r="O255" s="5">
        <f t="shared" si="6"/>
        <v>2.25</v>
      </c>
      <c r="P255" s="5">
        <f t="shared" si="6"/>
        <v>3.1949999999999998</v>
      </c>
      <c r="Q255" s="5">
        <f t="shared" si="6"/>
        <v>3.1949999999999998</v>
      </c>
    </row>
    <row r="256" spans="2:17" hidden="1" outlineLevel="1" x14ac:dyDescent="0.25">
      <c r="B256" s="5" t="s">
        <v>311</v>
      </c>
      <c r="C256" s="63">
        <v>1623</v>
      </c>
      <c r="D256" s="63">
        <v>0.01</v>
      </c>
      <c r="E256" s="63">
        <v>0.5</v>
      </c>
      <c r="F256" s="63">
        <v>1.4019999999999999</v>
      </c>
      <c r="G256" s="63">
        <v>2.25</v>
      </c>
      <c r="H256" s="63">
        <v>3.169</v>
      </c>
      <c r="I256" s="63">
        <v>3.169</v>
      </c>
      <c r="L256" s="5">
        <f t="shared" si="7"/>
        <v>0.01</v>
      </c>
      <c r="M256" s="5">
        <f t="shared" si="7"/>
        <v>0.5</v>
      </c>
      <c r="N256" s="5">
        <f t="shared" si="7"/>
        <v>1.4019999999999999</v>
      </c>
      <c r="O256" s="5">
        <f t="shared" si="6"/>
        <v>2.25</v>
      </c>
      <c r="P256" s="5">
        <f t="shared" si="6"/>
        <v>3.169</v>
      </c>
      <c r="Q256" s="5">
        <f t="shared" si="6"/>
        <v>3.169</v>
      </c>
    </row>
    <row r="257" spans="2:17" hidden="1" outlineLevel="1" x14ac:dyDescent="0.25">
      <c r="B257" s="5" t="s">
        <v>369</v>
      </c>
      <c r="C257" s="63">
        <v>1481</v>
      </c>
      <c r="D257" s="63">
        <v>0.86</v>
      </c>
      <c r="E257" s="63">
        <v>1.1160000000000001</v>
      </c>
      <c r="F257" s="63">
        <v>1.4750000000000001</v>
      </c>
      <c r="G257" s="63">
        <v>2.0640000000000001</v>
      </c>
      <c r="H257" s="63">
        <v>3.1320000000000001</v>
      </c>
      <c r="I257" s="63">
        <v>3.1320000000000001</v>
      </c>
      <c r="L257" s="5">
        <f t="shared" si="7"/>
        <v>0.86</v>
      </c>
      <c r="M257" s="5">
        <f t="shared" si="7"/>
        <v>1.1160000000000001</v>
      </c>
      <c r="N257" s="5">
        <f t="shared" si="7"/>
        <v>1.4750000000000001</v>
      </c>
      <c r="O257" s="5">
        <f t="shared" si="6"/>
        <v>2.0640000000000001</v>
      </c>
      <c r="P257" s="5">
        <f t="shared" si="6"/>
        <v>3.1320000000000001</v>
      </c>
      <c r="Q257" s="5">
        <f t="shared" si="6"/>
        <v>3.1320000000000001</v>
      </c>
    </row>
    <row r="258" spans="2:17" hidden="1" outlineLevel="1" x14ac:dyDescent="0.25">
      <c r="B258" s="5" t="s">
        <v>365</v>
      </c>
      <c r="C258" s="63">
        <v>249</v>
      </c>
      <c r="D258" s="63" t="s">
        <v>586</v>
      </c>
      <c r="E258" s="63" t="s">
        <v>586</v>
      </c>
      <c r="F258" s="63">
        <v>0.999</v>
      </c>
      <c r="G258" s="63">
        <v>2.0939999999999999</v>
      </c>
      <c r="H258" s="63">
        <v>3.1280000000000001</v>
      </c>
      <c r="I258" s="63">
        <v>3.1280000000000001</v>
      </c>
      <c r="L258" s="5" t="str">
        <f t="shared" si="7"/>
        <v>-</v>
      </c>
      <c r="M258" s="5" t="str">
        <f t="shared" si="7"/>
        <v>-</v>
      </c>
      <c r="N258" s="5">
        <f t="shared" si="7"/>
        <v>0.999</v>
      </c>
      <c r="O258" s="5">
        <f t="shared" si="6"/>
        <v>2.0939999999999999</v>
      </c>
      <c r="P258" s="5">
        <f t="shared" si="6"/>
        <v>3.1280000000000001</v>
      </c>
      <c r="Q258" s="5">
        <f t="shared" si="6"/>
        <v>3.1280000000000001</v>
      </c>
    </row>
    <row r="259" spans="2:17" hidden="1" outlineLevel="1" x14ac:dyDescent="0.25">
      <c r="B259" s="5" t="s">
        <v>372</v>
      </c>
      <c r="C259" s="63">
        <v>918</v>
      </c>
      <c r="D259" s="63">
        <v>2E-3</v>
      </c>
      <c r="E259" s="63" t="s">
        <v>586</v>
      </c>
      <c r="F259" s="63">
        <v>3.121</v>
      </c>
      <c r="G259" s="63">
        <v>3.1</v>
      </c>
      <c r="H259" s="63">
        <v>2.9950000000000001</v>
      </c>
      <c r="I259" s="63">
        <v>3.121</v>
      </c>
      <c r="L259" s="5">
        <f t="shared" si="7"/>
        <v>2E-3</v>
      </c>
      <c r="M259" s="5" t="str">
        <f t="shared" si="7"/>
        <v>-</v>
      </c>
      <c r="N259" s="5">
        <f t="shared" si="7"/>
        <v>3.121</v>
      </c>
      <c r="O259" s="5">
        <f t="shared" si="6"/>
        <v>3.1</v>
      </c>
      <c r="P259" s="5">
        <f t="shared" si="6"/>
        <v>2.9950000000000001</v>
      </c>
      <c r="Q259" s="5">
        <f t="shared" si="6"/>
        <v>3.121</v>
      </c>
    </row>
    <row r="260" spans="2:17" hidden="1" outlineLevel="1" x14ac:dyDescent="0.25">
      <c r="B260" s="5" t="s">
        <v>342</v>
      </c>
      <c r="C260" s="63">
        <v>3368</v>
      </c>
      <c r="D260" s="63">
        <v>0.501</v>
      </c>
      <c r="E260" s="63" t="s">
        <v>586</v>
      </c>
      <c r="F260" s="63" t="s">
        <v>586</v>
      </c>
      <c r="G260" s="63">
        <v>3.12</v>
      </c>
      <c r="H260" s="63">
        <v>2.1760000000000002</v>
      </c>
      <c r="I260" s="63">
        <v>3.12</v>
      </c>
      <c r="L260" s="5">
        <f t="shared" si="7"/>
        <v>0.501</v>
      </c>
      <c r="M260" s="5" t="str">
        <f t="shared" si="7"/>
        <v>-</v>
      </c>
      <c r="N260" s="5" t="str">
        <f t="shared" si="7"/>
        <v>-</v>
      </c>
      <c r="O260" s="5">
        <f t="shared" si="6"/>
        <v>3.12</v>
      </c>
      <c r="P260" s="5">
        <f t="shared" si="6"/>
        <v>2.1760000000000002</v>
      </c>
      <c r="Q260" s="5">
        <f t="shared" si="6"/>
        <v>3.12</v>
      </c>
    </row>
    <row r="261" spans="2:17" hidden="1" outlineLevel="1" x14ac:dyDescent="0.25">
      <c r="B261" s="5" t="s">
        <v>767</v>
      </c>
      <c r="C261" s="63">
        <v>226</v>
      </c>
      <c r="D261" s="63">
        <v>0.501</v>
      </c>
      <c r="E261" s="63" t="s">
        <v>586</v>
      </c>
      <c r="F261" s="63">
        <v>1.802</v>
      </c>
      <c r="G261" s="63">
        <v>3.1</v>
      </c>
      <c r="H261" s="63">
        <v>3.1030000000000002</v>
      </c>
      <c r="I261" s="63">
        <v>3.1030000000000002</v>
      </c>
      <c r="L261" s="5">
        <f t="shared" si="7"/>
        <v>0.501</v>
      </c>
      <c r="M261" s="5" t="str">
        <f t="shared" si="7"/>
        <v>-</v>
      </c>
      <c r="N261" s="5">
        <f t="shared" si="7"/>
        <v>1.802</v>
      </c>
      <c r="O261" s="5">
        <f t="shared" si="6"/>
        <v>3.1</v>
      </c>
      <c r="P261" s="5">
        <f t="shared" si="6"/>
        <v>3.1030000000000002</v>
      </c>
      <c r="Q261" s="5">
        <f t="shared" si="6"/>
        <v>3.1030000000000002</v>
      </c>
    </row>
    <row r="262" spans="2:17" hidden="1" outlineLevel="1" x14ac:dyDescent="0.25">
      <c r="B262" s="5" t="s">
        <v>601</v>
      </c>
      <c r="C262" s="63">
        <v>1249</v>
      </c>
      <c r="D262" s="63" t="s">
        <v>586</v>
      </c>
      <c r="E262" s="63" t="s">
        <v>586</v>
      </c>
      <c r="F262" s="63" t="s">
        <v>586</v>
      </c>
      <c r="G262" s="63">
        <v>2.12</v>
      </c>
      <c r="H262" s="63">
        <v>3.1</v>
      </c>
      <c r="I262" s="63">
        <v>3.1</v>
      </c>
      <c r="L262" s="5" t="str">
        <f t="shared" si="7"/>
        <v>-</v>
      </c>
      <c r="M262" s="5" t="str">
        <f t="shared" si="7"/>
        <v>-</v>
      </c>
      <c r="N262" s="5" t="str">
        <f t="shared" si="7"/>
        <v>-</v>
      </c>
      <c r="O262" s="5">
        <f t="shared" si="6"/>
        <v>2.12</v>
      </c>
      <c r="P262" s="5">
        <f t="shared" si="6"/>
        <v>3.1</v>
      </c>
      <c r="Q262" s="5">
        <f t="shared" si="6"/>
        <v>3.1</v>
      </c>
    </row>
    <row r="263" spans="2:17" hidden="1" outlineLevel="1" x14ac:dyDescent="0.25">
      <c r="B263" s="5" t="s">
        <v>253</v>
      </c>
      <c r="C263" s="63">
        <v>903</v>
      </c>
      <c r="D263" s="63" t="s">
        <v>586</v>
      </c>
      <c r="E263" s="63" t="s">
        <v>586</v>
      </c>
      <c r="F263" s="63">
        <v>1.5009999999999999</v>
      </c>
      <c r="G263" s="63">
        <v>2.0019999999999998</v>
      </c>
      <c r="H263" s="63">
        <v>3.0819999999999999</v>
      </c>
      <c r="I263" s="63">
        <v>3.0819999999999999</v>
      </c>
      <c r="L263" s="5" t="str">
        <f t="shared" si="7"/>
        <v>-</v>
      </c>
      <c r="M263" s="5" t="str">
        <f t="shared" si="7"/>
        <v>-</v>
      </c>
      <c r="N263" s="5">
        <f t="shared" si="7"/>
        <v>1.5009999999999999</v>
      </c>
      <c r="O263" s="5">
        <f t="shared" si="6"/>
        <v>2.0019999999999998</v>
      </c>
      <c r="P263" s="5">
        <f t="shared" si="6"/>
        <v>3.0819999999999999</v>
      </c>
      <c r="Q263" s="5">
        <f t="shared" si="6"/>
        <v>3.0819999999999999</v>
      </c>
    </row>
    <row r="264" spans="2:17" hidden="1" outlineLevel="1" x14ac:dyDescent="0.25">
      <c r="B264" s="5" t="s">
        <v>714</v>
      </c>
      <c r="C264" s="63">
        <v>2766</v>
      </c>
      <c r="D264" s="63">
        <v>0.13900000000000001</v>
      </c>
      <c r="E264" s="63">
        <v>1.5249999999999999</v>
      </c>
      <c r="F264" s="63">
        <v>0.40200000000000002</v>
      </c>
      <c r="G264" s="63">
        <v>3.056</v>
      </c>
      <c r="H264" s="63">
        <v>2.5579999999999998</v>
      </c>
      <c r="I264" s="63">
        <v>3.056</v>
      </c>
      <c r="L264" s="5">
        <f t="shared" si="7"/>
        <v>0.13900000000000001</v>
      </c>
      <c r="M264" s="5">
        <f t="shared" si="7"/>
        <v>1.5249999999999999</v>
      </c>
      <c r="N264" s="5">
        <f t="shared" si="7"/>
        <v>0.40200000000000002</v>
      </c>
      <c r="O264" s="5">
        <f t="shared" si="6"/>
        <v>3.056</v>
      </c>
      <c r="P264" s="5">
        <f t="shared" si="6"/>
        <v>2.5579999999999998</v>
      </c>
      <c r="Q264" s="5">
        <f t="shared" si="6"/>
        <v>3.056</v>
      </c>
    </row>
    <row r="265" spans="2:17" hidden="1" outlineLevel="1" x14ac:dyDescent="0.25">
      <c r="B265" s="5" t="s">
        <v>56</v>
      </c>
      <c r="C265" s="63">
        <v>2156</v>
      </c>
      <c r="D265" s="63" t="s">
        <v>586</v>
      </c>
      <c r="E265" s="63">
        <v>0.50600000000000001</v>
      </c>
      <c r="F265" s="63">
        <v>0.495</v>
      </c>
      <c r="G265" s="63">
        <v>2.75</v>
      </c>
      <c r="H265" s="63">
        <v>3.0550000000000002</v>
      </c>
      <c r="I265" s="63">
        <v>3.0550000000000002</v>
      </c>
      <c r="L265" s="5" t="str">
        <f t="shared" si="7"/>
        <v>-</v>
      </c>
      <c r="M265" s="5">
        <f t="shared" si="7"/>
        <v>0.50600000000000001</v>
      </c>
      <c r="N265" s="5">
        <f t="shared" si="7"/>
        <v>0.495</v>
      </c>
      <c r="O265" s="5">
        <f t="shared" si="6"/>
        <v>2.75</v>
      </c>
      <c r="P265" s="5">
        <f t="shared" si="6"/>
        <v>3.0550000000000002</v>
      </c>
      <c r="Q265" s="5">
        <f t="shared" si="6"/>
        <v>3.0550000000000002</v>
      </c>
    </row>
    <row r="266" spans="2:17" hidden="1" outlineLevel="1" x14ac:dyDescent="0.25">
      <c r="B266" s="5" t="s">
        <v>362</v>
      </c>
      <c r="C266" s="63">
        <v>2053</v>
      </c>
      <c r="D266" s="63" t="s">
        <v>586</v>
      </c>
      <c r="E266" s="63" t="s">
        <v>586</v>
      </c>
      <c r="F266" s="63" t="s">
        <v>586</v>
      </c>
      <c r="G266" s="63">
        <v>3.0419999999999998</v>
      </c>
      <c r="H266" s="63" t="s">
        <v>586</v>
      </c>
      <c r="I266" s="63">
        <v>3.0419999999999998</v>
      </c>
      <c r="L266" s="5" t="str">
        <f t="shared" si="7"/>
        <v>-</v>
      </c>
      <c r="M266" s="5" t="str">
        <f t="shared" si="7"/>
        <v>-</v>
      </c>
      <c r="N266" s="5" t="str">
        <f t="shared" si="7"/>
        <v>-</v>
      </c>
      <c r="O266" s="5">
        <f t="shared" si="6"/>
        <v>3.0419999999999998</v>
      </c>
      <c r="P266" s="5" t="str">
        <f t="shared" si="6"/>
        <v>-</v>
      </c>
      <c r="Q266" s="5">
        <f t="shared" si="6"/>
        <v>3.0419999999999998</v>
      </c>
    </row>
    <row r="267" spans="2:17" hidden="1" outlineLevel="1" x14ac:dyDescent="0.25">
      <c r="B267" s="5" t="s">
        <v>335</v>
      </c>
      <c r="C267" s="63">
        <v>1673</v>
      </c>
      <c r="D267" s="63">
        <v>0.01</v>
      </c>
      <c r="E267" s="63" t="s">
        <v>586</v>
      </c>
      <c r="F267" s="63" t="s">
        <v>586</v>
      </c>
      <c r="G267" s="63">
        <v>3.0419999999999998</v>
      </c>
      <c r="H267" s="63" t="s">
        <v>586</v>
      </c>
      <c r="I267" s="63">
        <v>3.0419999999999998</v>
      </c>
      <c r="L267" s="5">
        <f t="shared" si="7"/>
        <v>0.01</v>
      </c>
      <c r="M267" s="5" t="str">
        <f t="shared" si="7"/>
        <v>-</v>
      </c>
      <c r="N267" s="5" t="str">
        <f t="shared" si="7"/>
        <v>-</v>
      </c>
      <c r="O267" s="5">
        <f t="shared" si="6"/>
        <v>3.0419999999999998</v>
      </c>
      <c r="P267" s="5" t="str">
        <f t="shared" si="6"/>
        <v>-</v>
      </c>
      <c r="Q267" s="5">
        <f t="shared" si="6"/>
        <v>3.0419999999999998</v>
      </c>
    </row>
    <row r="268" spans="2:17" hidden="1" outlineLevel="1" x14ac:dyDescent="0.25">
      <c r="B268" s="5" t="s">
        <v>402</v>
      </c>
      <c r="C268" s="63">
        <v>3292</v>
      </c>
      <c r="D268" s="63" t="s">
        <v>586</v>
      </c>
      <c r="E268" s="63">
        <v>0.3</v>
      </c>
      <c r="F268" s="63">
        <v>0.6</v>
      </c>
      <c r="G268" s="63">
        <v>2.008</v>
      </c>
      <c r="H268" s="63">
        <v>3.0419999999999998</v>
      </c>
      <c r="I268" s="63">
        <v>3.0419999999999998</v>
      </c>
      <c r="L268" s="5" t="str">
        <f t="shared" si="7"/>
        <v>-</v>
      </c>
      <c r="M268" s="5">
        <f t="shared" si="7"/>
        <v>0.3</v>
      </c>
      <c r="N268" s="5">
        <f t="shared" si="7"/>
        <v>0.6</v>
      </c>
      <c r="O268" s="5">
        <f t="shared" si="6"/>
        <v>2.008</v>
      </c>
      <c r="P268" s="5">
        <f t="shared" si="6"/>
        <v>3.0419999999999998</v>
      </c>
      <c r="Q268" s="5">
        <f t="shared" si="6"/>
        <v>3.0419999999999998</v>
      </c>
    </row>
    <row r="269" spans="2:17" hidden="1" outlineLevel="1" x14ac:dyDescent="0.25">
      <c r="B269" s="5" t="s">
        <v>325</v>
      </c>
      <c r="C269" s="63">
        <v>53</v>
      </c>
      <c r="D269" s="63" t="s">
        <v>586</v>
      </c>
      <c r="E269" s="63" t="s">
        <v>586</v>
      </c>
      <c r="F269" s="63">
        <v>0.5</v>
      </c>
      <c r="G269" s="63">
        <v>3.0419999999999998</v>
      </c>
      <c r="H269" s="63" t="s">
        <v>586</v>
      </c>
      <c r="I269" s="63">
        <v>3.0419999999999998</v>
      </c>
      <c r="L269" s="5" t="str">
        <f t="shared" si="7"/>
        <v>-</v>
      </c>
      <c r="M269" s="5" t="str">
        <f t="shared" si="7"/>
        <v>-</v>
      </c>
      <c r="N269" s="5">
        <f t="shared" si="7"/>
        <v>0.5</v>
      </c>
      <c r="O269" s="5">
        <f t="shared" si="6"/>
        <v>3.0419999999999998</v>
      </c>
      <c r="P269" s="5" t="str">
        <f t="shared" si="6"/>
        <v>-</v>
      </c>
      <c r="Q269" s="5">
        <f t="shared" si="6"/>
        <v>3.0419999999999998</v>
      </c>
    </row>
    <row r="270" spans="2:17" hidden="1" outlineLevel="1" x14ac:dyDescent="0.25">
      <c r="B270" s="5" t="s">
        <v>804</v>
      </c>
      <c r="C270" s="63">
        <v>2632</v>
      </c>
      <c r="D270" s="63">
        <v>0.1</v>
      </c>
      <c r="E270" s="63" t="s">
        <v>586</v>
      </c>
      <c r="F270" s="63">
        <v>1.506</v>
      </c>
      <c r="G270" s="63">
        <v>1.5089999999999999</v>
      </c>
      <c r="H270" s="63">
        <v>3.0419999999999998</v>
      </c>
      <c r="I270" s="63">
        <v>3.0419999999999998</v>
      </c>
      <c r="L270" s="5">
        <f t="shared" si="7"/>
        <v>0.1</v>
      </c>
      <c r="M270" s="5" t="str">
        <f t="shared" si="7"/>
        <v>-</v>
      </c>
      <c r="N270" s="5">
        <f t="shared" si="7"/>
        <v>1.506</v>
      </c>
      <c r="O270" s="5">
        <f t="shared" si="6"/>
        <v>1.5089999999999999</v>
      </c>
      <c r="P270" s="5">
        <f t="shared" si="6"/>
        <v>3.0419999999999998</v>
      </c>
      <c r="Q270" s="5">
        <f t="shared" si="6"/>
        <v>3.0419999999999998</v>
      </c>
    </row>
    <row r="271" spans="2:17" hidden="1" outlineLevel="1" x14ac:dyDescent="0.25">
      <c r="B271" s="5" t="s">
        <v>434</v>
      </c>
      <c r="C271" s="63">
        <v>1717</v>
      </c>
      <c r="D271" s="63">
        <v>0.1</v>
      </c>
      <c r="E271" s="63" t="s">
        <v>586</v>
      </c>
      <c r="F271" s="63" t="s">
        <v>586</v>
      </c>
      <c r="G271" s="63">
        <v>3.0350000000000001</v>
      </c>
      <c r="H271" s="63" t="s">
        <v>586</v>
      </c>
      <c r="I271" s="63">
        <v>3.0350000000000001</v>
      </c>
      <c r="L271" s="5">
        <f t="shared" si="7"/>
        <v>0.1</v>
      </c>
      <c r="M271" s="5" t="str">
        <f t="shared" si="7"/>
        <v>-</v>
      </c>
      <c r="N271" s="5" t="str">
        <f t="shared" si="7"/>
        <v>-</v>
      </c>
      <c r="O271" s="5">
        <f t="shared" si="6"/>
        <v>3.0350000000000001</v>
      </c>
      <c r="P271" s="5" t="str">
        <f t="shared" si="6"/>
        <v>-</v>
      </c>
      <c r="Q271" s="5">
        <f t="shared" si="6"/>
        <v>3.0350000000000001</v>
      </c>
    </row>
    <row r="272" spans="2:17" hidden="1" outlineLevel="1" x14ac:dyDescent="0.25">
      <c r="B272" s="5" t="s">
        <v>280</v>
      </c>
      <c r="C272" s="63">
        <v>2507</v>
      </c>
      <c r="D272" s="63">
        <v>0.5</v>
      </c>
      <c r="E272" s="63" t="s">
        <v>586</v>
      </c>
      <c r="F272" s="63">
        <v>2.0009999999999999</v>
      </c>
      <c r="G272" s="63">
        <v>3.0350000000000001</v>
      </c>
      <c r="H272" s="63">
        <v>3</v>
      </c>
      <c r="I272" s="63">
        <v>3.0350000000000001</v>
      </c>
      <c r="L272" s="5">
        <f t="shared" si="7"/>
        <v>0.5</v>
      </c>
      <c r="M272" s="5" t="str">
        <f t="shared" si="7"/>
        <v>-</v>
      </c>
      <c r="N272" s="5">
        <f t="shared" si="7"/>
        <v>2.0009999999999999</v>
      </c>
      <c r="O272" s="5">
        <f t="shared" si="6"/>
        <v>3.0350000000000001</v>
      </c>
      <c r="P272" s="5">
        <f t="shared" si="6"/>
        <v>3</v>
      </c>
      <c r="Q272" s="5">
        <f t="shared" si="6"/>
        <v>3.0350000000000001</v>
      </c>
    </row>
    <row r="273" spans="2:17" hidden="1" outlineLevel="1" x14ac:dyDescent="0.25">
      <c r="B273" s="5" t="s">
        <v>191</v>
      </c>
      <c r="C273" s="63">
        <v>2798</v>
      </c>
      <c r="D273" s="63" t="s">
        <v>586</v>
      </c>
      <c r="E273" s="63" t="s">
        <v>586</v>
      </c>
      <c r="F273" s="63" t="s">
        <v>586</v>
      </c>
      <c r="G273" s="63">
        <v>2.7589999999999999</v>
      </c>
      <c r="H273" s="63">
        <v>3.0339999999999998</v>
      </c>
      <c r="I273" s="63">
        <v>3.0339999999999998</v>
      </c>
      <c r="L273" s="5" t="str">
        <f t="shared" si="7"/>
        <v>-</v>
      </c>
      <c r="M273" s="5" t="str">
        <f t="shared" si="7"/>
        <v>-</v>
      </c>
      <c r="N273" s="5" t="str">
        <f t="shared" si="7"/>
        <v>-</v>
      </c>
      <c r="O273" s="5">
        <f t="shared" si="6"/>
        <v>2.7589999999999999</v>
      </c>
      <c r="P273" s="5">
        <f t="shared" si="6"/>
        <v>3.0339999999999998</v>
      </c>
      <c r="Q273" s="5">
        <f t="shared" si="6"/>
        <v>3.0339999999999998</v>
      </c>
    </row>
    <row r="274" spans="2:17" hidden="1" outlineLevel="1" x14ac:dyDescent="0.25">
      <c r="B274" s="5" t="s">
        <v>388</v>
      </c>
      <c r="C274" s="63">
        <v>2602</v>
      </c>
      <c r="D274" s="63" t="s">
        <v>586</v>
      </c>
      <c r="E274" s="63">
        <v>2.3010000000000002</v>
      </c>
      <c r="F274" s="63">
        <v>3.0019999999999998</v>
      </c>
      <c r="G274" s="63">
        <v>3.0339999999999998</v>
      </c>
      <c r="H274" s="63">
        <v>2.2909999999999999</v>
      </c>
      <c r="I274" s="63">
        <v>3.0339999999999998</v>
      </c>
      <c r="L274" s="5" t="str">
        <f t="shared" si="7"/>
        <v>-</v>
      </c>
      <c r="M274" s="5">
        <f t="shared" si="7"/>
        <v>2.3010000000000002</v>
      </c>
      <c r="N274" s="5">
        <f t="shared" si="7"/>
        <v>3.0019999999999998</v>
      </c>
      <c r="O274" s="5">
        <f t="shared" si="6"/>
        <v>3.0339999999999998</v>
      </c>
      <c r="P274" s="5">
        <f t="shared" si="6"/>
        <v>2.2909999999999999</v>
      </c>
      <c r="Q274" s="5">
        <f t="shared" si="6"/>
        <v>3.0339999999999998</v>
      </c>
    </row>
    <row r="275" spans="2:17" hidden="1" outlineLevel="1" x14ac:dyDescent="0.25">
      <c r="B275" s="5" t="s">
        <v>405</v>
      </c>
      <c r="C275" s="63">
        <v>128</v>
      </c>
      <c r="D275" s="63">
        <v>0.1</v>
      </c>
      <c r="E275" s="63" t="s">
        <v>586</v>
      </c>
      <c r="F275" s="63">
        <v>0.499</v>
      </c>
      <c r="G275" s="63">
        <v>2.464</v>
      </c>
      <c r="H275" s="63">
        <v>3.0339999999999998</v>
      </c>
      <c r="I275" s="63">
        <v>3.0339999999999998</v>
      </c>
      <c r="L275" s="5">
        <f t="shared" si="7"/>
        <v>0.1</v>
      </c>
      <c r="M275" s="5" t="str">
        <f t="shared" si="7"/>
        <v>-</v>
      </c>
      <c r="N275" s="5">
        <f t="shared" si="7"/>
        <v>0.499</v>
      </c>
      <c r="O275" s="5">
        <f t="shared" si="6"/>
        <v>2.464</v>
      </c>
      <c r="P275" s="5">
        <f t="shared" si="6"/>
        <v>3.0339999999999998</v>
      </c>
      <c r="Q275" s="5">
        <f t="shared" si="6"/>
        <v>3.0339999999999998</v>
      </c>
    </row>
    <row r="276" spans="2:17" hidden="1" outlineLevel="1" x14ac:dyDescent="0.25">
      <c r="B276" s="5" t="s">
        <v>823</v>
      </c>
      <c r="C276" s="63">
        <v>2347</v>
      </c>
      <c r="D276" s="63" t="s">
        <v>586</v>
      </c>
      <c r="E276" s="63" t="s">
        <v>586</v>
      </c>
      <c r="F276" s="63" t="s">
        <v>586</v>
      </c>
      <c r="G276" s="63">
        <v>3.02</v>
      </c>
      <c r="H276" s="63" t="s">
        <v>586</v>
      </c>
      <c r="I276" s="63">
        <v>3.02</v>
      </c>
      <c r="L276" s="5" t="str">
        <f t="shared" si="7"/>
        <v>-</v>
      </c>
      <c r="M276" s="5" t="str">
        <f t="shared" si="7"/>
        <v>-</v>
      </c>
      <c r="N276" s="5" t="str">
        <f t="shared" si="7"/>
        <v>-</v>
      </c>
      <c r="O276" s="5">
        <f t="shared" si="6"/>
        <v>3.02</v>
      </c>
      <c r="P276" s="5" t="str">
        <f t="shared" si="6"/>
        <v>-</v>
      </c>
      <c r="Q276" s="5">
        <f t="shared" si="6"/>
        <v>3.02</v>
      </c>
    </row>
    <row r="277" spans="2:17" hidden="1" outlineLevel="1" x14ac:dyDescent="0.25">
      <c r="B277" s="5" t="s">
        <v>81</v>
      </c>
      <c r="C277" s="63">
        <v>3270</v>
      </c>
      <c r="D277" s="63">
        <v>0.1</v>
      </c>
      <c r="E277" s="63" t="s">
        <v>586</v>
      </c>
      <c r="F277" s="63" t="s">
        <v>586</v>
      </c>
      <c r="G277" s="63" t="s">
        <v>586</v>
      </c>
      <c r="H277" s="63">
        <v>3.01</v>
      </c>
      <c r="I277" s="63">
        <v>3.01</v>
      </c>
      <c r="L277" s="5">
        <f t="shared" si="7"/>
        <v>0.1</v>
      </c>
      <c r="M277" s="5" t="str">
        <f t="shared" si="7"/>
        <v>-</v>
      </c>
      <c r="N277" s="5" t="str">
        <f t="shared" si="7"/>
        <v>-</v>
      </c>
      <c r="O277" s="5" t="str">
        <f t="shared" si="6"/>
        <v>-</v>
      </c>
      <c r="P277" s="5">
        <f t="shared" si="6"/>
        <v>3.01</v>
      </c>
      <c r="Q277" s="5">
        <f t="shared" si="6"/>
        <v>3.01</v>
      </c>
    </row>
    <row r="278" spans="2:17" hidden="1" outlineLevel="1" x14ac:dyDescent="0.25">
      <c r="B278" s="5" t="s">
        <v>426</v>
      </c>
      <c r="C278" s="63">
        <v>1277</v>
      </c>
      <c r="D278" s="63" t="s">
        <v>586</v>
      </c>
      <c r="E278" s="63">
        <v>0.2</v>
      </c>
      <c r="F278" s="63">
        <v>0.30199999999999999</v>
      </c>
      <c r="G278" s="63">
        <v>0.7</v>
      </c>
      <c r="H278" s="63">
        <v>3.0089999999999999</v>
      </c>
      <c r="I278" s="63">
        <v>3.0089999999999999</v>
      </c>
      <c r="L278" s="5" t="str">
        <f t="shared" si="7"/>
        <v>-</v>
      </c>
      <c r="M278" s="5">
        <f t="shared" si="7"/>
        <v>0.2</v>
      </c>
      <c r="N278" s="5">
        <f t="shared" si="7"/>
        <v>0.30199999999999999</v>
      </c>
      <c r="O278" s="5">
        <f t="shared" si="6"/>
        <v>0.7</v>
      </c>
      <c r="P278" s="5">
        <f t="shared" si="6"/>
        <v>3.0089999999999999</v>
      </c>
      <c r="Q278" s="5">
        <f t="shared" si="6"/>
        <v>3.0089999999999999</v>
      </c>
    </row>
    <row r="279" spans="2:17" hidden="1" outlineLevel="1" x14ac:dyDescent="0.25">
      <c r="B279" s="5" t="s">
        <v>219</v>
      </c>
      <c r="C279" s="63">
        <v>520</v>
      </c>
      <c r="D279" s="63" t="s">
        <v>586</v>
      </c>
      <c r="E279" s="63" t="s">
        <v>586</v>
      </c>
      <c r="F279" s="63">
        <v>2.9060000000000001</v>
      </c>
      <c r="G279" s="63">
        <v>3.008</v>
      </c>
      <c r="H279" s="63" t="s">
        <v>586</v>
      </c>
      <c r="I279" s="63">
        <v>3.008</v>
      </c>
      <c r="L279" s="5" t="str">
        <f t="shared" si="7"/>
        <v>-</v>
      </c>
      <c r="M279" s="5" t="str">
        <f t="shared" si="7"/>
        <v>-</v>
      </c>
      <c r="N279" s="5">
        <f t="shared" si="7"/>
        <v>2.9060000000000001</v>
      </c>
      <c r="O279" s="5">
        <f t="shared" si="6"/>
        <v>3.008</v>
      </c>
      <c r="P279" s="5" t="str">
        <f t="shared" si="6"/>
        <v>-</v>
      </c>
      <c r="Q279" s="5">
        <f t="shared" si="6"/>
        <v>3.008</v>
      </c>
    </row>
    <row r="280" spans="2:17" hidden="1" outlineLevel="1" x14ac:dyDescent="0.25">
      <c r="B280" s="5" t="s">
        <v>63</v>
      </c>
      <c r="C280" s="63">
        <v>2989</v>
      </c>
      <c r="D280" s="63">
        <v>1.0129999999999999</v>
      </c>
      <c r="E280" s="63" t="s">
        <v>586</v>
      </c>
      <c r="F280" s="63">
        <v>1.508</v>
      </c>
      <c r="G280" s="63">
        <v>2.0089999999999999</v>
      </c>
      <c r="H280" s="63">
        <v>3.0049999999999999</v>
      </c>
      <c r="I280" s="63">
        <v>3.0049999999999999</v>
      </c>
      <c r="L280" s="5">
        <f t="shared" si="7"/>
        <v>1.0129999999999999</v>
      </c>
      <c r="M280" s="5" t="str">
        <f t="shared" si="7"/>
        <v>-</v>
      </c>
      <c r="N280" s="5">
        <f t="shared" si="7"/>
        <v>1.508</v>
      </c>
      <c r="O280" s="5">
        <f t="shared" si="6"/>
        <v>2.0089999999999999</v>
      </c>
      <c r="P280" s="5">
        <f t="shared" si="6"/>
        <v>3.0049999999999999</v>
      </c>
      <c r="Q280" s="5">
        <f t="shared" si="6"/>
        <v>3.0049999999999999</v>
      </c>
    </row>
    <row r="281" spans="2:17" hidden="1" outlineLevel="1" x14ac:dyDescent="0.25">
      <c r="B281" s="5" t="s">
        <v>806</v>
      </c>
      <c r="C281" s="63">
        <v>3493</v>
      </c>
      <c r="D281" s="63" t="s">
        <v>586</v>
      </c>
      <c r="E281" s="63">
        <v>2.597</v>
      </c>
      <c r="F281" s="63">
        <v>2.6150000000000002</v>
      </c>
      <c r="G281" s="63">
        <v>2.427</v>
      </c>
      <c r="H281" s="63">
        <v>3.0049999999999999</v>
      </c>
      <c r="I281" s="63">
        <v>3.0049999999999999</v>
      </c>
      <c r="L281" s="5" t="str">
        <f t="shared" si="7"/>
        <v>-</v>
      </c>
      <c r="M281" s="5">
        <f t="shared" si="7"/>
        <v>2.597</v>
      </c>
      <c r="N281" s="5">
        <f t="shared" si="7"/>
        <v>2.6150000000000002</v>
      </c>
      <c r="O281" s="5">
        <f t="shared" si="7"/>
        <v>2.427</v>
      </c>
      <c r="P281" s="5">
        <f t="shared" si="7"/>
        <v>3.0049999999999999</v>
      </c>
      <c r="Q281" s="5">
        <f t="shared" si="7"/>
        <v>3.0049999999999999</v>
      </c>
    </row>
    <row r="282" spans="2:17" hidden="1" outlineLevel="1" x14ac:dyDescent="0.25">
      <c r="B282" s="5" t="s">
        <v>361</v>
      </c>
      <c r="C282" s="63">
        <v>474</v>
      </c>
      <c r="D282" s="63" t="s">
        <v>586</v>
      </c>
      <c r="E282" s="63">
        <v>2.597</v>
      </c>
      <c r="F282" s="63">
        <v>2.6150000000000002</v>
      </c>
      <c r="G282" s="63">
        <v>2.427</v>
      </c>
      <c r="H282" s="63">
        <v>3.0049999999999999</v>
      </c>
      <c r="I282" s="63">
        <v>3.0049999999999999</v>
      </c>
      <c r="L282" s="5" t="str">
        <f t="shared" ref="L282:Q324" si="8">IF(D282=0,"",D282)</f>
        <v>-</v>
      </c>
      <c r="M282" s="5">
        <f t="shared" si="8"/>
        <v>2.597</v>
      </c>
      <c r="N282" s="5">
        <f t="shared" si="8"/>
        <v>2.6150000000000002</v>
      </c>
      <c r="O282" s="5">
        <f t="shared" si="8"/>
        <v>2.427</v>
      </c>
      <c r="P282" s="5">
        <f t="shared" si="8"/>
        <v>3.0049999999999999</v>
      </c>
      <c r="Q282" s="5">
        <f t="shared" si="8"/>
        <v>3.0049999999999999</v>
      </c>
    </row>
    <row r="283" spans="2:17" hidden="1" outlineLevel="1" x14ac:dyDescent="0.25">
      <c r="B283" s="5" t="s">
        <v>315</v>
      </c>
      <c r="C283" s="63">
        <v>1137</v>
      </c>
      <c r="D283" s="63" t="s">
        <v>586</v>
      </c>
      <c r="E283" s="63" t="s">
        <v>586</v>
      </c>
      <c r="F283" s="63">
        <v>0.99399999999999999</v>
      </c>
      <c r="G283" s="63">
        <v>2.0009999999999999</v>
      </c>
      <c r="H283" s="63">
        <v>3.004</v>
      </c>
      <c r="I283" s="63">
        <v>3.004</v>
      </c>
      <c r="L283" s="5" t="str">
        <f t="shared" si="8"/>
        <v>-</v>
      </c>
      <c r="M283" s="5" t="str">
        <f t="shared" si="8"/>
        <v>-</v>
      </c>
      <c r="N283" s="5">
        <f t="shared" si="8"/>
        <v>0.99399999999999999</v>
      </c>
      <c r="O283" s="5">
        <f t="shared" si="8"/>
        <v>2.0009999999999999</v>
      </c>
      <c r="P283" s="5">
        <f t="shared" si="8"/>
        <v>3.004</v>
      </c>
      <c r="Q283" s="5">
        <f t="shared" si="8"/>
        <v>3.004</v>
      </c>
    </row>
    <row r="284" spans="2:17" hidden="1" outlineLevel="1" x14ac:dyDescent="0.25">
      <c r="B284" s="5" t="s">
        <v>341</v>
      </c>
      <c r="C284" s="63">
        <v>1184</v>
      </c>
      <c r="D284" s="63" t="s">
        <v>586</v>
      </c>
      <c r="E284" s="63" t="s">
        <v>586</v>
      </c>
      <c r="F284" s="63">
        <v>1.5069999999999999</v>
      </c>
      <c r="G284" s="63">
        <v>3.0019999999999998</v>
      </c>
      <c r="H284" s="63">
        <v>3.0019999999999998</v>
      </c>
      <c r="I284" s="63">
        <v>3.0019999999999998</v>
      </c>
      <c r="L284" s="5" t="str">
        <f t="shared" si="8"/>
        <v>-</v>
      </c>
      <c r="M284" s="5" t="str">
        <f t="shared" si="8"/>
        <v>-</v>
      </c>
      <c r="N284" s="5">
        <f t="shared" si="8"/>
        <v>1.5069999999999999</v>
      </c>
      <c r="O284" s="5">
        <f t="shared" si="8"/>
        <v>3.0019999999999998</v>
      </c>
      <c r="P284" s="5">
        <f t="shared" si="8"/>
        <v>3.0019999999999998</v>
      </c>
      <c r="Q284" s="5">
        <f t="shared" si="8"/>
        <v>3.0019999999999998</v>
      </c>
    </row>
    <row r="285" spans="2:17" hidden="1" outlineLevel="1" x14ac:dyDescent="0.25">
      <c r="B285" s="5" t="s">
        <v>67</v>
      </c>
      <c r="C285" s="63">
        <v>2519</v>
      </c>
      <c r="D285" s="63">
        <v>0.1</v>
      </c>
      <c r="E285" s="63" t="s">
        <v>586</v>
      </c>
      <c r="F285" s="63" t="s">
        <v>586</v>
      </c>
      <c r="G285" s="63">
        <v>2.5009999999999999</v>
      </c>
      <c r="H285" s="63">
        <v>3.0009999999999999</v>
      </c>
      <c r="I285" s="63">
        <v>3.0009999999999999</v>
      </c>
      <c r="L285" s="5">
        <f t="shared" si="8"/>
        <v>0.1</v>
      </c>
      <c r="M285" s="5" t="str">
        <f t="shared" si="8"/>
        <v>-</v>
      </c>
      <c r="N285" s="5" t="str">
        <f t="shared" si="8"/>
        <v>-</v>
      </c>
      <c r="O285" s="5">
        <f t="shared" si="8"/>
        <v>2.5009999999999999</v>
      </c>
      <c r="P285" s="5">
        <f t="shared" si="8"/>
        <v>3.0009999999999999</v>
      </c>
      <c r="Q285" s="5">
        <f t="shared" si="8"/>
        <v>3.0009999999999999</v>
      </c>
    </row>
    <row r="286" spans="2:17" hidden="1" outlineLevel="1" x14ac:dyDescent="0.25">
      <c r="B286" s="5" t="s">
        <v>306</v>
      </c>
      <c r="C286" s="63">
        <v>680</v>
      </c>
      <c r="D286" s="63">
        <v>1E-3</v>
      </c>
      <c r="E286" s="63" t="s">
        <v>586</v>
      </c>
      <c r="F286" s="63" t="s">
        <v>586</v>
      </c>
      <c r="G286" s="63">
        <v>3.0009999999999999</v>
      </c>
      <c r="H286" s="63" t="s">
        <v>586</v>
      </c>
      <c r="I286" s="63">
        <v>3.0009999999999999</v>
      </c>
      <c r="L286" s="5">
        <f t="shared" si="8"/>
        <v>1E-3</v>
      </c>
      <c r="M286" s="5" t="str">
        <f t="shared" si="8"/>
        <v>-</v>
      </c>
      <c r="N286" s="5" t="str">
        <f t="shared" si="8"/>
        <v>-</v>
      </c>
      <c r="O286" s="5">
        <f t="shared" si="8"/>
        <v>3.0009999999999999</v>
      </c>
      <c r="P286" s="5" t="str">
        <f t="shared" si="8"/>
        <v>-</v>
      </c>
      <c r="Q286" s="5">
        <f t="shared" si="8"/>
        <v>3.0009999999999999</v>
      </c>
    </row>
    <row r="287" spans="2:17" hidden="1" outlineLevel="1" x14ac:dyDescent="0.25">
      <c r="B287" s="5" t="s">
        <v>249</v>
      </c>
      <c r="C287" s="63">
        <v>3344</v>
      </c>
      <c r="D287" s="63">
        <v>0.01</v>
      </c>
      <c r="E287" s="63" t="s">
        <v>586</v>
      </c>
      <c r="F287" s="63" t="s">
        <v>586</v>
      </c>
      <c r="G287" s="63" t="s">
        <v>586</v>
      </c>
      <c r="H287" s="63">
        <v>3.0009999999999999</v>
      </c>
      <c r="I287" s="63">
        <v>3.0009999999999999</v>
      </c>
      <c r="L287" s="5">
        <f t="shared" si="8"/>
        <v>0.01</v>
      </c>
      <c r="M287" s="5" t="str">
        <f t="shared" si="8"/>
        <v>-</v>
      </c>
      <c r="N287" s="5" t="str">
        <f t="shared" si="8"/>
        <v>-</v>
      </c>
      <c r="O287" s="5" t="str">
        <f t="shared" si="8"/>
        <v>-</v>
      </c>
      <c r="P287" s="5">
        <f t="shared" si="8"/>
        <v>3.0009999999999999</v>
      </c>
      <c r="Q287" s="5">
        <f t="shared" si="8"/>
        <v>3.0009999999999999</v>
      </c>
    </row>
    <row r="288" spans="2:17" hidden="1" outlineLevel="1" x14ac:dyDescent="0.25">
      <c r="B288" s="5" t="s">
        <v>214</v>
      </c>
      <c r="C288" s="63">
        <v>2997</v>
      </c>
      <c r="D288" s="63" t="s">
        <v>586</v>
      </c>
      <c r="E288" s="63" t="s">
        <v>586</v>
      </c>
      <c r="F288" s="63">
        <v>1.8</v>
      </c>
      <c r="G288" s="63">
        <v>2.5009999999999999</v>
      </c>
      <c r="H288" s="63">
        <v>3.0009999999999999</v>
      </c>
      <c r="I288" s="63">
        <v>3.0009999999999999</v>
      </c>
      <c r="L288" s="5" t="str">
        <f t="shared" si="8"/>
        <v>-</v>
      </c>
      <c r="M288" s="5" t="str">
        <f t="shared" si="8"/>
        <v>-</v>
      </c>
      <c r="N288" s="5">
        <f t="shared" si="8"/>
        <v>1.8</v>
      </c>
      <c r="O288" s="5">
        <f t="shared" si="8"/>
        <v>2.5009999999999999</v>
      </c>
      <c r="P288" s="5">
        <f t="shared" si="8"/>
        <v>3.0009999999999999</v>
      </c>
      <c r="Q288" s="5">
        <f t="shared" si="8"/>
        <v>3.0009999999999999</v>
      </c>
    </row>
    <row r="289" spans="2:17" hidden="1" outlineLevel="1" x14ac:dyDescent="0.25">
      <c r="B289" s="5" t="s">
        <v>241</v>
      </c>
      <c r="C289" s="63">
        <v>2148</v>
      </c>
      <c r="D289" s="63">
        <v>0.01</v>
      </c>
      <c r="E289" s="63" t="s">
        <v>586</v>
      </c>
      <c r="F289" s="63" t="s">
        <v>586</v>
      </c>
      <c r="G289" s="63" t="s">
        <v>586</v>
      </c>
      <c r="H289" s="63">
        <v>3.0009999999999999</v>
      </c>
      <c r="I289" s="63">
        <v>3.0009999999999999</v>
      </c>
      <c r="L289" s="5">
        <f t="shared" si="8"/>
        <v>0.01</v>
      </c>
      <c r="M289" s="5" t="str">
        <f t="shared" si="8"/>
        <v>-</v>
      </c>
      <c r="N289" s="5" t="str">
        <f t="shared" si="8"/>
        <v>-</v>
      </c>
      <c r="O289" s="5" t="str">
        <f t="shared" si="8"/>
        <v>-</v>
      </c>
      <c r="P289" s="5">
        <f t="shared" si="8"/>
        <v>3.0009999999999999</v>
      </c>
      <c r="Q289" s="5">
        <f t="shared" si="8"/>
        <v>3.0009999999999999</v>
      </c>
    </row>
    <row r="290" spans="2:17" hidden="1" outlineLevel="1" x14ac:dyDescent="0.25">
      <c r="B290" s="5" t="s">
        <v>276</v>
      </c>
      <c r="C290" s="63">
        <v>121</v>
      </c>
      <c r="D290" s="63" t="s">
        <v>586</v>
      </c>
      <c r="E290" s="63">
        <v>1.4990000000000001</v>
      </c>
      <c r="F290" s="63" t="s">
        <v>586</v>
      </c>
      <c r="G290" s="63">
        <v>3</v>
      </c>
      <c r="H290" s="63">
        <v>3.0009999999999999</v>
      </c>
      <c r="I290" s="63">
        <v>3.0009999999999999</v>
      </c>
      <c r="L290" s="5" t="str">
        <f t="shared" si="8"/>
        <v>-</v>
      </c>
      <c r="M290" s="5">
        <f t="shared" si="8"/>
        <v>1.4990000000000001</v>
      </c>
      <c r="N290" s="5" t="str">
        <f t="shared" si="8"/>
        <v>-</v>
      </c>
      <c r="O290" s="5">
        <f t="shared" si="8"/>
        <v>3</v>
      </c>
      <c r="P290" s="5">
        <f t="shared" si="8"/>
        <v>3.0009999999999999</v>
      </c>
      <c r="Q290" s="5">
        <f t="shared" si="8"/>
        <v>3.0009999999999999</v>
      </c>
    </row>
    <row r="291" spans="2:17" hidden="1" outlineLevel="1" x14ac:dyDescent="0.25">
      <c r="B291" s="5" t="s">
        <v>330</v>
      </c>
      <c r="C291" s="63">
        <v>2015</v>
      </c>
      <c r="D291" s="63" t="s">
        <v>586</v>
      </c>
      <c r="E291" s="63" t="s">
        <v>586</v>
      </c>
      <c r="F291" s="63">
        <v>1.5</v>
      </c>
      <c r="G291" s="63">
        <v>3.0009999999999999</v>
      </c>
      <c r="H291" s="63">
        <v>2.6</v>
      </c>
      <c r="I291" s="63">
        <v>3.0009999999999999</v>
      </c>
      <c r="L291" s="5" t="str">
        <f t="shared" si="8"/>
        <v>-</v>
      </c>
      <c r="M291" s="5" t="str">
        <f t="shared" si="8"/>
        <v>-</v>
      </c>
      <c r="N291" s="5">
        <f t="shared" si="8"/>
        <v>1.5</v>
      </c>
      <c r="O291" s="5">
        <f t="shared" si="8"/>
        <v>3.0009999999999999</v>
      </c>
      <c r="P291" s="5">
        <f t="shared" si="8"/>
        <v>2.6</v>
      </c>
      <c r="Q291" s="5">
        <f t="shared" si="8"/>
        <v>3.0009999999999999</v>
      </c>
    </row>
    <row r="292" spans="2:17" hidden="1" outlineLevel="1" x14ac:dyDescent="0.25">
      <c r="B292" s="5" t="s">
        <v>419</v>
      </c>
      <c r="C292" s="63">
        <v>232</v>
      </c>
      <c r="D292" s="63" t="s">
        <v>586</v>
      </c>
      <c r="E292" s="63" t="s">
        <v>586</v>
      </c>
      <c r="F292" s="63">
        <v>1.502</v>
      </c>
      <c r="G292" s="63">
        <v>2.5019999999999998</v>
      </c>
      <c r="H292" s="63">
        <v>3.0009999999999999</v>
      </c>
      <c r="I292" s="63">
        <v>3.0009999999999999</v>
      </c>
      <c r="L292" s="5" t="str">
        <f t="shared" si="8"/>
        <v>-</v>
      </c>
      <c r="M292" s="5" t="str">
        <f t="shared" si="8"/>
        <v>-</v>
      </c>
      <c r="N292" s="5">
        <f t="shared" si="8"/>
        <v>1.502</v>
      </c>
      <c r="O292" s="5">
        <f t="shared" si="8"/>
        <v>2.5019999999999998</v>
      </c>
      <c r="P292" s="5">
        <f t="shared" si="8"/>
        <v>3.0009999999999999</v>
      </c>
      <c r="Q292" s="5">
        <f t="shared" si="8"/>
        <v>3.0009999999999999</v>
      </c>
    </row>
    <row r="293" spans="2:17" hidden="1" outlineLevel="1" x14ac:dyDescent="0.25">
      <c r="B293" s="5" t="s">
        <v>464</v>
      </c>
      <c r="C293" s="63">
        <v>2267</v>
      </c>
      <c r="D293" s="63">
        <v>0.5</v>
      </c>
      <c r="E293" s="63" t="s">
        <v>586</v>
      </c>
      <c r="F293" s="63" t="s">
        <v>586</v>
      </c>
      <c r="G293" s="63">
        <v>3.0009999999999999</v>
      </c>
      <c r="H293" s="63" t="s">
        <v>586</v>
      </c>
      <c r="I293" s="63">
        <v>3.0009999999999999</v>
      </c>
      <c r="L293" s="5">
        <f t="shared" si="8"/>
        <v>0.5</v>
      </c>
      <c r="M293" s="5" t="str">
        <f t="shared" si="8"/>
        <v>-</v>
      </c>
      <c r="N293" s="5" t="str">
        <f t="shared" si="8"/>
        <v>-</v>
      </c>
      <c r="O293" s="5">
        <f t="shared" si="8"/>
        <v>3.0009999999999999</v>
      </c>
      <c r="P293" s="5" t="str">
        <f t="shared" si="8"/>
        <v>-</v>
      </c>
      <c r="Q293" s="5">
        <f t="shared" si="8"/>
        <v>3.0009999999999999</v>
      </c>
    </row>
    <row r="294" spans="2:17" hidden="1" outlineLevel="1" x14ac:dyDescent="0.25">
      <c r="B294" s="5" t="s">
        <v>416</v>
      </c>
      <c r="C294" s="63">
        <v>2881</v>
      </c>
      <c r="D294" s="63" t="s">
        <v>586</v>
      </c>
      <c r="E294" s="63" t="s">
        <v>586</v>
      </c>
      <c r="F294" s="63">
        <v>1.2509999999999999</v>
      </c>
      <c r="G294" s="63" t="s">
        <v>586</v>
      </c>
      <c r="H294" s="63">
        <v>3.0009999999999999</v>
      </c>
      <c r="I294" s="63">
        <v>3.0009999999999999</v>
      </c>
      <c r="L294" s="5" t="str">
        <f t="shared" si="8"/>
        <v>-</v>
      </c>
      <c r="M294" s="5" t="str">
        <f t="shared" si="8"/>
        <v>-</v>
      </c>
      <c r="N294" s="5">
        <f t="shared" si="8"/>
        <v>1.2509999999999999</v>
      </c>
      <c r="O294" s="5" t="str">
        <f t="shared" si="8"/>
        <v>-</v>
      </c>
      <c r="P294" s="5">
        <f t="shared" si="8"/>
        <v>3.0009999999999999</v>
      </c>
      <c r="Q294" s="5">
        <f t="shared" si="8"/>
        <v>3.0009999999999999</v>
      </c>
    </row>
    <row r="295" spans="2:17" hidden="1" outlineLevel="1" x14ac:dyDescent="0.25">
      <c r="B295" s="5" t="s">
        <v>298</v>
      </c>
      <c r="C295" s="63">
        <v>1978</v>
      </c>
      <c r="D295" s="63">
        <v>2.5289999999999999</v>
      </c>
      <c r="E295" s="63">
        <v>0.1</v>
      </c>
      <c r="F295" s="63">
        <v>2.0019999999999998</v>
      </c>
      <c r="G295" s="63">
        <v>2.5009999999999999</v>
      </c>
      <c r="H295" s="63">
        <v>3.0009999999999999</v>
      </c>
      <c r="I295" s="63">
        <v>3.0009999999999999</v>
      </c>
      <c r="L295" s="5">
        <f t="shared" si="8"/>
        <v>2.5289999999999999</v>
      </c>
      <c r="M295" s="5">
        <f t="shared" si="8"/>
        <v>0.1</v>
      </c>
      <c r="N295" s="5">
        <f t="shared" si="8"/>
        <v>2.0019999999999998</v>
      </c>
      <c r="O295" s="5">
        <f t="shared" si="8"/>
        <v>2.5009999999999999</v>
      </c>
      <c r="P295" s="5">
        <f t="shared" si="8"/>
        <v>3.0009999999999999</v>
      </c>
      <c r="Q295" s="5">
        <f t="shared" si="8"/>
        <v>3.0009999999999999</v>
      </c>
    </row>
    <row r="296" spans="2:17" hidden="1" outlineLevel="1" x14ac:dyDescent="0.25">
      <c r="B296" s="5" t="s">
        <v>62</v>
      </c>
      <c r="C296" s="63">
        <v>1132</v>
      </c>
      <c r="D296" s="63">
        <v>0.1</v>
      </c>
      <c r="E296" s="63" t="s">
        <v>586</v>
      </c>
      <c r="F296" s="63" t="s">
        <v>586</v>
      </c>
      <c r="G296" s="63" t="s">
        <v>586</v>
      </c>
      <c r="H296" s="63">
        <v>3</v>
      </c>
      <c r="I296" s="63">
        <v>3</v>
      </c>
      <c r="L296" s="5">
        <f t="shared" si="8"/>
        <v>0.1</v>
      </c>
      <c r="M296" s="5" t="str">
        <f t="shared" si="8"/>
        <v>-</v>
      </c>
      <c r="N296" s="5" t="str">
        <f t="shared" si="8"/>
        <v>-</v>
      </c>
      <c r="O296" s="5" t="str">
        <f t="shared" si="8"/>
        <v>-</v>
      </c>
      <c r="P296" s="5">
        <f t="shared" si="8"/>
        <v>3</v>
      </c>
      <c r="Q296" s="5">
        <f t="shared" si="8"/>
        <v>3</v>
      </c>
    </row>
    <row r="297" spans="2:17" hidden="1" outlineLevel="1" x14ac:dyDescent="0.25">
      <c r="B297" s="5" t="s">
        <v>423</v>
      </c>
      <c r="C297" s="63">
        <v>106</v>
      </c>
      <c r="D297" s="63">
        <v>0.1</v>
      </c>
      <c r="E297" s="63" t="s">
        <v>586</v>
      </c>
      <c r="F297" s="63" t="s">
        <v>586</v>
      </c>
      <c r="G297" s="63">
        <v>3</v>
      </c>
      <c r="H297" s="63" t="s">
        <v>586</v>
      </c>
      <c r="I297" s="63">
        <v>3</v>
      </c>
      <c r="L297" s="5">
        <f t="shared" si="8"/>
        <v>0.1</v>
      </c>
      <c r="M297" s="5" t="str">
        <f t="shared" si="8"/>
        <v>-</v>
      </c>
      <c r="N297" s="5" t="str">
        <f t="shared" si="8"/>
        <v>-</v>
      </c>
      <c r="O297" s="5">
        <f t="shared" si="8"/>
        <v>3</v>
      </c>
      <c r="P297" s="5" t="str">
        <f t="shared" si="8"/>
        <v>-</v>
      </c>
      <c r="Q297" s="5">
        <f t="shared" si="8"/>
        <v>3</v>
      </c>
    </row>
    <row r="298" spans="2:17" hidden="1" outlineLevel="1" x14ac:dyDescent="0.25">
      <c r="B298" s="5" t="s">
        <v>251</v>
      </c>
      <c r="C298" s="63">
        <v>1144</v>
      </c>
      <c r="D298" s="63">
        <v>0.1</v>
      </c>
      <c r="E298" s="63" t="s">
        <v>586</v>
      </c>
      <c r="F298" s="63">
        <v>1.5009999999999999</v>
      </c>
      <c r="G298" s="63">
        <v>3</v>
      </c>
      <c r="H298" s="63" t="s">
        <v>586</v>
      </c>
      <c r="I298" s="63">
        <v>3</v>
      </c>
      <c r="L298" s="5">
        <f t="shared" si="8"/>
        <v>0.1</v>
      </c>
      <c r="M298" s="5" t="str">
        <f t="shared" si="8"/>
        <v>-</v>
      </c>
      <c r="N298" s="5">
        <f t="shared" si="8"/>
        <v>1.5009999999999999</v>
      </c>
      <c r="O298" s="5">
        <f t="shared" si="8"/>
        <v>3</v>
      </c>
      <c r="P298" s="5" t="str">
        <f t="shared" si="8"/>
        <v>-</v>
      </c>
      <c r="Q298" s="5">
        <f t="shared" si="8"/>
        <v>3</v>
      </c>
    </row>
    <row r="299" spans="2:17" hidden="1" outlineLevel="1" x14ac:dyDescent="0.25">
      <c r="B299" s="5" t="s">
        <v>412</v>
      </c>
      <c r="C299" s="63">
        <v>2584</v>
      </c>
      <c r="D299" s="63" t="s">
        <v>586</v>
      </c>
      <c r="E299" s="63" t="s">
        <v>586</v>
      </c>
      <c r="F299" s="63" t="s">
        <v>586</v>
      </c>
      <c r="G299" s="63" t="s">
        <v>586</v>
      </c>
      <c r="H299" s="63">
        <v>3</v>
      </c>
      <c r="I299" s="63">
        <v>3</v>
      </c>
      <c r="L299" s="5" t="str">
        <f t="shared" si="8"/>
        <v>-</v>
      </c>
      <c r="M299" s="5" t="str">
        <f t="shared" si="8"/>
        <v>-</v>
      </c>
      <c r="N299" s="5" t="str">
        <f t="shared" si="8"/>
        <v>-</v>
      </c>
      <c r="O299" s="5" t="str">
        <f t="shared" si="8"/>
        <v>-</v>
      </c>
      <c r="P299" s="5">
        <f t="shared" si="8"/>
        <v>3</v>
      </c>
      <c r="Q299" s="5">
        <f t="shared" si="8"/>
        <v>3</v>
      </c>
    </row>
    <row r="300" spans="2:17" hidden="1" outlineLevel="1" x14ac:dyDescent="0.25">
      <c r="B300" s="5" t="s">
        <v>457</v>
      </c>
      <c r="C300" s="63">
        <v>3181</v>
      </c>
      <c r="D300" s="63">
        <v>0.1</v>
      </c>
      <c r="E300" s="63" t="s">
        <v>586</v>
      </c>
      <c r="F300" s="63">
        <v>2.5</v>
      </c>
      <c r="G300" s="63">
        <v>3</v>
      </c>
      <c r="H300" s="63" t="s">
        <v>586</v>
      </c>
      <c r="I300" s="63">
        <v>3</v>
      </c>
      <c r="L300" s="5">
        <f t="shared" si="8"/>
        <v>0.1</v>
      </c>
      <c r="M300" s="5" t="str">
        <f t="shared" si="8"/>
        <v>-</v>
      </c>
      <c r="N300" s="5">
        <f t="shared" si="8"/>
        <v>2.5</v>
      </c>
      <c r="O300" s="5">
        <f t="shared" si="8"/>
        <v>3</v>
      </c>
      <c r="P300" s="5" t="str">
        <f t="shared" si="8"/>
        <v>-</v>
      </c>
      <c r="Q300" s="5">
        <f t="shared" si="8"/>
        <v>3</v>
      </c>
    </row>
    <row r="301" spans="2:17" hidden="1" outlineLevel="1" x14ac:dyDescent="0.25">
      <c r="B301" s="5" t="s">
        <v>115</v>
      </c>
      <c r="C301" s="63">
        <v>3441</v>
      </c>
      <c r="D301" s="63" t="s">
        <v>586</v>
      </c>
      <c r="E301" s="63" t="s">
        <v>586</v>
      </c>
      <c r="F301" s="63">
        <v>2.7</v>
      </c>
      <c r="G301" s="63">
        <v>2.5</v>
      </c>
      <c r="H301" s="63">
        <v>3</v>
      </c>
      <c r="I301" s="63">
        <v>3</v>
      </c>
      <c r="L301" s="5" t="str">
        <f t="shared" si="8"/>
        <v>-</v>
      </c>
      <c r="M301" s="5" t="str">
        <f t="shared" si="8"/>
        <v>-</v>
      </c>
      <c r="N301" s="5">
        <f t="shared" si="8"/>
        <v>2.7</v>
      </c>
      <c r="O301" s="5">
        <f t="shared" si="8"/>
        <v>2.5</v>
      </c>
      <c r="P301" s="5">
        <f t="shared" si="8"/>
        <v>3</v>
      </c>
      <c r="Q301" s="5">
        <f t="shared" si="8"/>
        <v>3</v>
      </c>
    </row>
    <row r="302" spans="2:17" hidden="1" outlineLevel="1" x14ac:dyDescent="0.25">
      <c r="B302" s="5" t="s">
        <v>323</v>
      </c>
      <c r="C302" s="63">
        <v>2557</v>
      </c>
      <c r="D302" s="63">
        <v>0.14599999999999999</v>
      </c>
      <c r="E302" s="63">
        <v>2</v>
      </c>
      <c r="F302" s="63">
        <v>3</v>
      </c>
      <c r="G302" s="63">
        <v>0.3</v>
      </c>
      <c r="H302" s="63">
        <v>0.35</v>
      </c>
      <c r="I302" s="63">
        <v>3</v>
      </c>
      <c r="L302" s="5">
        <f t="shared" si="8"/>
        <v>0.14599999999999999</v>
      </c>
      <c r="M302" s="5">
        <f t="shared" si="8"/>
        <v>2</v>
      </c>
      <c r="N302" s="5">
        <f t="shared" si="8"/>
        <v>3</v>
      </c>
      <c r="O302" s="5">
        <f t="shared" si="8"/>
        <v>0.3</v>
      </c>
      <c r="P302" s="5">
        <f t="shared" si="8"/>
        <v>0.35</v>
      </c>
      <c r="Q302" s="5">
        <f t="shared" si="8"/>
        <v>3</v>
      </c>
    </row>
    <row r="303" spans="2:17" hidden="1" outlineLevel="1" x14ac:dyDescent="0.25">
      <c r="B303" s="5" t="s">
        <v>113</v>
      </c>
      <c r="C303" s="63">
        <v>2468</v>
      </c>
      <c r="D303" s="63" t="s">
        <v>586</v>
      </c>
      <c r="E303" s="63">
        <v>1.004</v>
      </c>
      <c r="F303" s="63" t="s">
        <v>586</v>
      </c>
      <c r="G303" s="63" t="s">
        <v>586</v>
      </c>
      <c r="H303" s="63">
        <v>3</v>
      </c>
      <c r="I303" s="63">
        <v>3</v>
      </c>
      <c r="L303" s="5" t="str">
        <f t="shared" si="8"/>
        <v>-</v>
      </c>
      <c r="M303" s="5">
        <f t="shared" si="8"/>
        <v>1.004</v>
      </c>
      <c r="N303" s="5" t="str">
        <f t="shared" si="8"/>
        <v>-</v>
      </c>
      <c r="O303" s="5" t="str">
        <f t="shared" si="8"/>
        <v>-</v>
      </c>
      <c r="P303" s="5">
        <f t="shared" si="8"/>
        <v>3</v>
      </c>
      <c r="Q303" s="5">
        <f t="shared" si="8"/>
        <v>3</v>
      </c>
    </row>
    <row r="304" spans="2:17" hidden="1" outlineLevel="1" x14ac:dyDescent="0.25">
      <c r="B304" s="5" t="s">
        <v>829</v>
      </c>
      <c r="C304" s="63">
        <v>3443</v>
      </c>
      <c r="D304" s="63">
        <v>0.1</v>
      </c>
      <c r="E304" s="63">
        <v>3</v>
      </c>
      <c r="F304" s="63">
        <v>3</v>
      </c>
      <c r="G304" s="63">
        <v>3</v>
      </c>
      <c r="H304" s="63" t="s">
        <v>586</v>
      </c>
      <c r="I304" s="63">
        <v>3</v>
      </c>
      <c r="L304" s="5">
        <f t="shared" si="8"/>
        <v>0.1</v>
      </c>
      <c r="M304" s="5">
        <f t="shared" si="8"/>
        <v>3</v>
      </c>
      <c r="N304" s="5">
        <f t="shared" si="8"/>
        <v>3</v>
      </c>
      <c r="O304" s="5">
        <f t="shared" si="8"/>
        <v>3</v>
      </c>
      <c r="P304" s="5" t="str">
        <f t="shared" si="8"/>
        <v>-</v>
      </c>
      <c r="Q304" s="5">
        <f t="shared" si="8"/>
        <v>3</v>
      </c>
    </row>
    <row r="305" spans="2:17" hidden="1" outlineLevel="1" x14ac:dyDescent="0.25">
      <c r="B305" s="5" t="s">
        <v>160</v>
      </c>
      <c r="C305" s="63">
        <v>3252</v>
      </c>
      <c r="D305" s="63">
        <v>0.01</v>
      </c>
      <c r="E305" s="63" t="s">
        <v>586</v>
      </c>
      <c r="F305" s="63" t="s">
        <v>586</v>
      </c>
      <c r="G305" s="63">
        <v>3</v>
      </c>
      <c r="H305" s="63">
        <v>2.1259999999999999</v>
      </c>
      <c r="I305" s="63">
        <v>3</v>
      </c>
      <c r="L305" s="5">
        <f t="shared" si="8"/>
        <v>0.01</v>
      </c>
      <c r="M305" s="5" t="str">
        <f t="shared" si="8"/>
        <v>-</v>
      </c>
      <c r="N305" s="5" t="str">
        <f t="shared" si="8"/>
        <v>-</v>
      </c>
      <c r="O305" s="5">
        <f t="shared" si="8"/>
        <v>3</v>
      </c>
      <c r="P305" s="5">
        <f t="shared" si="8"/>
        <v>2.1259999999999999</v>
      </c>
      <c r="Q305" s="5">
        <f t="shared" si="8"/>
        <v>3</v>
      </c>
    </row>
    <row r="306" spans="2:17" hidden="1" outlineLevel="1" x14ac:dyDescent="0.25">
      <c r="B306" s="5" t="s">
        <v>216</v>
      </c>
      <c r="C306" s="63">
        <v>1661</v>
      </c>
      <c r="D306" s="63" t="s">
        <v>586</v>
      </c>
      <c r="E306" s="63" t="s">
        <v>586</v>
      </c>
      <c r="F306" s="63" t="s">
        <v>586</v>
      </c>
      <c r="G306" s="63">
        <v>3</v>
      </c>
      <c r="H306" s="63" t="s">
        <v>586</v>
      </c>
      <c r="I306" s="63">
        <v>3</v>
      </c>
      <c r="L306" s="5" t="str">
        <f t="shared" si="8"/>
        <v>-</v>
      </c>
      <c r="M306" s="5" t="str">
        <f t="shared" si="8"/>
        <v>-</v>
      </c>
      <c r="N306" s="5" t="str">
        <f t="shared" si="8"/>
        <v>-</v>
      </c>
      <c r="O306" s="5">
        <f t="shared" si="8"/>
        <v>3</v>
      </c>
      <c r="P306" s="5" t="str">
        <f t="shared" si="8"/>
        <v>-</v>
      </c>
      <c r="Q306" s="5">
        <f t="shared" si="8"/>
        <v>3</v>
      </c>
    </row>
    <row r="307" spans="2:17" hidden="1" outlineLevel="1" x14ac:dyDescent="0.25">
      <c r="B307" s="5" t="s">
        <v>137</v>
      </c>
      <c r="C307" s="63">
        <v>3278</v>
      </c>
      <c r="D307" s="63" t="s">
        <v>586</v>
      </c>
      <c r="E307" s="63" t="s">
        <v>586</v>
      </c>
      <c r="F307" s="63" t="s">
        <v>586</v>
      </c>
      <c r="G307" s="63">
        <v>2.5009999999999999</v>
      </c>
      <c r="H307" s="63">
        <v>3</v>
      </c>
      <c r="I307" s="63">
        <v>3</v>
      </c>
      <c r="L307" s="5" t="str">
        <f t="shared" si="8"/>
        <v>-</v>
      </c>
      <c r="M307" s="5" t="str">
        <f t="shared" si="8"/>
        <v>-</v>
      </c>
      <c r="N307" s="5" t="str">
        <f t="shared" si="8"/>
        <v>-</v>
      </c>
      <c r="O307" s="5">
        <f t="shared" si="8"/>
        <v>2.5009999999999999</v>
      </c>
      <c r="P307" s="5">
        <f t="shared" si="8"/>
        <v>3</v>
      </c>
      <c r="Q307" s="5">
        <f t="shared" si="8"/>
        <v>3</v>
      </c>
    </row>
    <row r="308" spans="2:17" hidden="1" outlineLevel="1" x14ac:dyDescent="0.25">
      <c r="B308" s="5" t="s">
        <v>418</v>
      </c>
      <c r="C308" s="63">
        <v>1765</v>
      </c>
      <c r="D308" s="63">
        <v>0.5</v>
      </c>
      <c r="E308" s="63" t="s">
        <v>586</v>
      </c>
      <c r="F308" s="63" t="s">
        <v>586</v>
      </c>
      <c r="G308" s="63">
        <v>3</v>
      </c>
      <c r="H308" s="63" t="s">
        <v>586</v>
      </c>
      <c r="I308" s="63">
        <v>3</v>
      </c>
      <c r="L308" s="5">
        <f t="shared" si="8"/>
        <v>0.5</v>
      </c>
      <c r="M308" s="5" t="str">
        <f t="shared" si="8"/>
        <v>-</v>
      </c>
      <c r="N308" s="5" t="str">
        <f t="shared" si="8"/>
        <v>-</v>
      </c>
      <c r="O308" s="5">
        <f t="shared" si="8"/>
        <v>3</v>
      </c>
      <c r="P308" s="5" t="str">
        <f t="shared" si="8"/>
        <v>-</v>
      </c>
      <c r="Q308" s="5">
        <f t="shared" si="8"/>
        <v>3</v>
      </c>
    </row>
    <row r="309" spans="2:17" hidden="1" outlineLevel="1" x14ac:dyDescent="0.25">
      <c r="B309" s="5" t="s">
        <v>337</v>
      </c>
      <c r="C309" s="63">
        <v>518</v>
      </c>
      <c r="D309" s="63">
        <v>1.6E-2</v>
      </c>
      <c r="E309" s="63">
        <v>1.0169999999999999</v>
      </c>
      <c r="F309" s="63">
        <v>1.502</v>
      </c>
      <c r="G309" s="63">
        <v>2.0030000000000001</v>
      </c>
      <c r="H309" s="63">
        <v>3</v>
      </c>
      <c r="I309" s="63">
        <v>3</v>
      </c>
      <c r="L309" s="5">
        <f t="shared" si="8"/>
        <v>1.6E-2</v>
      </c>
      <c r="M309" s="5">
        <f t="shared" si="8"/>
        <v>1.0169999999999999</v>
      </c>
      <c r="N309" s="5">
        <f t="shared" si="8"/>
        <v>1.502</v>
      </c>
      <c r="O309" s="5">
        <f t="shared" si="8"/>
        <v>2.0030000000000001</v>
      </c>
      <c r="P309" s="5">
        <f t="shared" si="8"/>
        <v>3</v>
      </c>
      <c r="Q309" s="5">
        <f t="shared" si="8"/>
        <v>3</v>
      </c>
    </row>
    <row r="310" spans="2:17" hidden="1" outlineLevel="1" x14ac:dyDescent="0.25">
      <c r="B310" s="5" t="s">
        <v>76</v>
      </c>
      <c r="C310" s="63">
        <v>1885</v>
      </c>
      <c r="D310" s="63">
        <v>0.1</v>
      </c>
      <c r="E310" s="63">
        <v>0.9</v>
      </c>
      <c r="F310" s="63">
        <v>1.504</v>
      </c>
      <c r="G310" s="63">
        <v>3</v>
      </c>
      <c r="H310" s="63">
        <v>2.84</v>
      </c>
      <c r="I310" s="63">
        <v>3</v>
      </c>
      <c r="L310" s="5">
        <f t="shared" si="8"/>
        <v>0.1</v>
      </c>
      <c r="M310" s="5">
        <f t="shared" si="8"/>
        <v>0.9</v>
      </c>
      <c r="N310" s="5">
        <f t="shared" si="8"/>
        <v>1.504</v>
      </c>
      <c r="O310" s="5">
        <f t="shared" si="8"/>
        <v>3</v>
      </c>
      <c r="P310" s="5">
        <f t="shared" si="8"/>
        <v>2.84</v>
      </c>
      <c r="Q310" s="5">
        <f t="shared" si="8"/>
        <v>3</v>
      </c>
    </row>
    <row r="311" spans="2:17" hidden="1" outlineLevel="1" x14ac:dyDescent="0.25">
      <c r="B311" s="5" t="s">
        <v>143</v>
      </c>
      <c r="C311" s="63">
        <v>2398</v>
      </c>
      <c r="D311" s="63">
        <v>0.01</v>
      </c>
      <c r="E311" s="63">
        <v>1.01</v>
      </c>
      <c r="F311" s="63">
        <v>1.202</v>
      </c>
      <c r="G311" s="63">
        <v>2.0099999999999998</v>
      </c>
      <c r="H311" s="63">
        <v>2.9969999999999999</v>
      </c>
      <c r="I311" s="63">
        <v>2.9969999999999999</v>
      </c>
      <c r="L311" s="5">
        <f t="shared" si="8"/>
        <v>0.01</v>
      </c>
      <c r="M311" s="5">
        <f t="shared" si="8"/>
        <v>1.01</v>
      </c>
      <c r="N311" s="5">
        <f t="shared" si="8"/>
        <v>1.202</v>
      </c>
      <c r="O311" s="5">
        <f t="shared" si="8"/>
        <v>2.0099999999999998</v>
      </c>
      <c r="P311" s="5">
        <f t="shared" si="8"/>
        <v>2.9969999999999999</v>
      </c>
      <c r="Q311" s="5">
        <f t="shared" si="8"/>
        <v>2.9969999999999999</v>
      </c>
    </row>
    <row r="312" spans="2:17" hidden="1" outlineLevel="1" x14ac:dyDescent="0.25">
      <c r="B312" s="5" t="s">
        <v>41</v>
      </c>
      <c r="C312" s="63">
        <v>3408</v>
      </c>
      <c r="D312" s="63">
        <v>0.1</v>
      </c>
      <c r="E312" s="63" t="s">
        <v>586</v>
      </c>
      <c r="F312" s="63" t="s">
        <v>586</v>
      </c>
      <c r="G312" s="63">
        <v>2.992</v>
      </c>
      <c r="H312" s="63">
        <v>2.7669999999999999</v>
      </c>
      <c r="I312" s="63">
        <v>2.992</v>
      </c>
      <c r="L312" s="5">
        <f t="shared" si="8"/>
        <v>0.1</v>
      </c>
      <c r="M312" s="5" t="str">
        <f t="shared" si="8"/>
        <v>-</v>
      </c>
      <c r="N312" s="5" t="str">
        <f t="shared" si="8"/>
        <v>-</v>
      </c>
      <c r="O312" s="5">
        <f t="shared" si="8"/>
        <v>2.992</v>
      </c>
      <c r="P312" s="5">
        <f t="shared" si="8"/>
        <v>2.7669999999999999</v>
      </c>
      <c r="Q312" s="5">
        <f t="shared" si="8"/>
        <v>2.992</v>
      </c>
    </row>
    <row r="313" spans="2:17" hidden="1" outlineLevel="1" x14ac:dyDescent="0.25">
      <c r="B313" s="5" t="s">
        <v>135</v>
      </c>
      <c r="C313" s="63">
        <v>2728</v>
      </c>
      <c r="D313" s="63" t="s">
        <v>586</v>
      </c>
      <c r="E313" s="63" t="s">
        <v>586</v>
      </c>
      <c r="F313" s="63">
        <v>2.992</v>
      </c>
      <c r="G313" s="63" t="s">
        <v>586</v>
      </c>
      <c r="H313" s="63">
        <v>2.496</v>
      </c>
      <c r="I313" s="63">
        <v>2.992</v>
      </c>
      <c r="L313" s="5" t="str">
        <f t="shared" si="8"/>
        <v>-</v>
      </c>
      <c r="M313" s="5" t="str">
        <f t="shared" si="8"/>
        <v>-</v>
      </c>
      <c r="N313" s="5">
        <f t="shared" si="8"/>
        <v>2.992</v>
      </c>
      <c r="O313" s="5" t="str">
        <f t="shared" si="8"/>
        <v>-</v>
      </c>
      <c r="P313" s="5">
        <f t="shared" si="8"/>
        <v>2.496</v>
      </c>
      <c r="Q313" s="5">
        <f t="shared" si="8"/>
        <v>2.992</v>
      </c>
    </row>
    <row r="314" spans="2:17" hidden="1" outlineLevel="1" x14ac:dyDescent="0.25">
      <c r="B314" s="5" t="s">
        <v>232</v>
      </c>
      <c r="C314" s="63">
        <v>2554</v>
      </c>
      <c r="D314" s="63">
        <v>0.1</v>
      </c>
      <c r="E314" s="63" t="s">
        <v>586</v>
      </c>
      <c r="F314" s="63" t="s">
        <v>586</v>
      </c>
      <c r="G314" s="63">
        <v>2.992</v>
      </c>
      <c r="H314" s="63" t="s">
        <v>586</v>
      </c>
      <c r="I314" s="63">
        <v>2.992</v>
      </c>
      <c r="L314" s="5">
        <f t="shared" si="8"/>
        <v>0.1</v>
      </c>
      <c r="M314" s="5" t="str">
        <f t="shared" si="8"/>
        <v>-</v>
      </c>
      <c r="N314" s="5" t="str">
        <f t="shared" si="8"/>
        <v>-</v>
      </c>
      <c r="O314" s="5">
        <f t="shared" si="8"/>
        <v>2.992</v>
      </c>
      <c r="P314" s="5" t="str">
        <f t="shared" si="8"/>
        <v>-</v>
      </c>
      <c r="Q314" s="5">
        <f t="shared" si="8"/>
        <v>2.992</v>
      </c>
    </row>
    <row r="315" spans="2:17" hidden="1" outlineLevel="1" x14ac:dyDescent="0.25">
      <c r="B315" s="5" t="s">
        <v>211</v>
      </c>
      <c r="C315" s="63">
        <v>3010</v>
      </c>
      <c r="D315" s="63" t="s">
        <v>586</v>
      </c>
      <c r="E315" s="63" t="s">
        <v>586</v>
      </c>
      <c r="F315" s="63" t="s">
        <v>586</v>
      </c>
      <c r="G315" s="63">
        <v>2.95</v>
      </c>
      <c r="H315" s="63" t="s">
        <v>586</v>
      </c>
      <c r="I315" s="63">
        <v>2.95</v>
      </c>
      <c r="L315" s="5" t="str">
        <f t="shared" si="8"/>
        <v>-</v>
      </c>
      <c r="M315" s="5" t="str">
        <f t="shared" si="8"/>
        <v>-</v>
      </c>
      <c r="N315" s="5" t="str">
        <f t="shared" si="8"/>
        <v>-</v>
      </c>
      <c r="O315" s="5">
        <f t="shared" si="8"/>
        <v>2.95</v>
      </c>
      <c r="P315" s="5" t="str">
        <f t="shared" si="8"/>
        <v>-</v>
      </c>
      <c r="Q315" s="5">
        <f t="shared" si="8"/>
        <v>2.95</v>
      </c>
    </row>
    <row r="316" spans="2:17" hidden="1" outlineLevel="1" x14ac:dyDescent="0.25">
      <c r="B316" s="5" t="s">
        <v>199</v>
      </c>
      <c r="C316" s="63">
        <v>2748</v>
      </c>
      <c r="D316" s="63">
        <v>0.1</v>
      </c>
      <c r="E316" s="63">
        <v>0.1</v>
      </c>
      <c r="F316" s="63">
        <v>1.256</v>
      </c>
      <c r="G316" s="63">
        <v>2.032</v>
      </c>
      <c r="H316" s="63">
        <v>2.9220000000000002</v>
      </c>
      <c r="I316" s="63">
        <v>2.9220000000000002</v>
      </c>
      <c r="L316" s="5">
        <f t="shared" si="8"/>
        <v>0.1</v>
      </c>
      <c r="M316" s="5">
        <f t="shared" si="8"/>
        <v>0.1</v>
      </c>
      <c r="N316" s="5">
        <f t="shared" si="8"/>
        <v>1.256</v>
      </c>
      <c r="O316" s="5">
        <f t="shared" si="8"/>
        <v>2.032</v>
      </c>
      <c r="P316" s="5">
        <f t="shared" si="8"/>
        <v>2.9220000000000002</v>
      </c>
      <c r="Q316" s="5">
        <f t="shared" si="8"/>
        <v>2.9220000000000002</v>
      </c>
    </row>
    <row r="317" spans="2:17" hidden="1" outlineLevel="1" x14ac:dyDescent="0.25">
      <c r="B317" s="5" t="s">
        <v>151</v>
      </c>
      <c r="C317" s="63">
        <v>5</v>
      </c>
      <c r="D317" s="63">
        <v>0.01</v>
      </c>
      <c r="E317" s="63" t="s">
        <v>586</v>
      </c>
      <c r="F317" s="63" t="s">
        <v>586</v>
      </c>
      <c r="G317" s="63">
        <v>2.0009999999999999</v>
      </c>
      <c r="H317" s="63">
        <v>2.9009999999999998</v>
      </c>
      <c r="I317" s="63">
        <v>2.9009999999999998</v>
      </c>
      <c r="L317" s="5">
        <f t="shared" si="8"/>
        <v>0.01</v>
      </c>
      <c r="M317" s="5" t="str">
        <f t="shared" si="8"/>
        <v>-</v>
      </c>
      <c r="N317" s="5" t="str">
        <f t="shared" si="8"/>
        <v>-</v>
      </c>
      <c r="O317" s="5">
        <f t="shared" si="8"/>
        <v>2.0009999999999999</v>
      </c>
      <c r="P317" s="5">
        <f t="shared" si="8"/>
        <v>2.9009999999999998</v>
      </c>
      <c r="Q317" s="5">
        <f t="shared" si="8"/>
        <v>2.9009999999999998</v>
      </c>
    </row>
    <row r="318" spans="2:17" hidden="1" outlineLevel="1" x14ac:dyDescent="0.25">
      <c r="B318" s="5" t="s">
        <v>88</v>
      </c>
      <c r="C318" s="63">
        <v>2055</v>
      </c>
      <c r="D318" s="63" t="s">
        <v>586</v>
      </c>
      <c r="E318" s="63" t="s">
        <v>586</v>
      </c>
      <c r="F318" s="63" t="s">
        <v>586</v>
      </c>
      <c r="G318" s="63" t="s">
        <v>586</v>
      </c>
      <c r="H318" s="63">
        <v>2.9009999999999998</v>
      </c>
      <c r="I318" s="63">
        <v>2.9009999999999998</v>
      </c>
      <c r="L318" s="5" t="str">
        <f t="shared" si="8"/>
        <v>-</v>
      </c>
      <c r="M318" s="5" t="str">
        <f t="shared" si="8"/>
        <v>-</v>
      </c>
      <c r="N318" s="5" t="str">
        <f t="shared" si="8"/>
        <v>-</v>
      </c>
      <c r="O318" s="5" t="str">
        <f t="shared" si="8"/>
        <v>-</v>
      </c>
      <c r="P318" s="5">
        <f t="shared" si="8"/>
        <v>2.9009999999999998</v>
      </c>
      <c r="Q318" s="5">
        <f t="shared" si="8"/>
        <v>2.9009999999999998</v>
      </c>
    </row>
    <row r="319" spans="2:17" hidden="1" outlineLevel="1" x14ac:dyDescent="0.25">
      <c r="B319" s="5" t="s">
        <v>296</v>
      </c>
      <c r="C319" s="63">
        <v>931</v>
      </c>
      <c r="D319" s="63" t="s">
        <v>586</v>
      </c>
      <c r="E319" s="63" t="s">
        <v>586</v>
      </c>
      <c r="F319" s="63" t="s">
        <v>586</v>
      </c>
      <c r="G319" s="63">
        <v>2.8940000000000001</v>
      </c>
      <c r="H319" s="63">
        <v>2.3519999999999999</v>
      </c>
      <c r="I319" s="63">
        <v>2.8940000000000001</v>
      </c>
      <c r="L319" s="5" t="str">
        <f t="shared" si="8"/>
        <v>-</v>
      </c>
      <c r="M319" s="5" t="str">
        <f t="shared" si="8"/>
        <v>-</v>
      </c>
      <c r="N319" s="5" t="str">
        <f t="shared" si="8"/>
        <v>-</v>
      </c>
      <c r="O319" s="5">
        <f t="shared" si="8"/>
        <v>2.8940000000000001</v>
      </c>
      <c r="P319" s="5">
        <f t="shared" si="8"/>
        <v>2.3519999999999999</v>
      </c>
      <c r="Q319" s="5">
        <f t="shared" si="8"/>
        <v>2.8940000000000001</v>
      </c>
    </row>
    <row r="320" spans="2:17" hidden="1" outlineLevel="1" x14ac:dyDescent="0.25">
      <c r="B320" s="5" t="s">
        <v>768</v>
      </c>
      <c r="C320" s="63">
        <v>77</v>
      </c>
      <c r="D320" s="63">
        <v>0.01</v>
      </c>
      <c r="E320" s="63">
        <v>0.84899999999999998</v>
      </c>
      <c r="F320" s="63">
        <v>2.0009999999999999</v>
      </c>
      <c r="G320" s="63">
        <v>2.75</v>
      </c>
      <c r="H320" s="63">
        <v>2.851</v>
      </c>
      <c r="I320" s="63">
        <v>2.851</v>
      </c>
      <c r="L320" s="5">
        <f t="shared" si="8"/>
        <v>0.01</v>
      </c>
      <c r="M320" s="5">
        <f t="shared" si="8"/>
        <v>0.84899999999999998</v>
      </c>
      <c r="N320" s="5">
        <f t="shared" si="8"/>
        <v>2.0009999999999999</v>
      </c>
      <c r="O320" s="5">
        <f t="shared" si="8"/>
        <v>2.75</v>
      </c>
      <c r="P320" s="5">
        <f t="shared" si="8"/>
        <v>2.851</v>
      </c>
      <c r="Q320" s="5">
        <f t="shared" si="8"/>
        <v>2.851</v>
      </c>
    </row>
    <row r="321" spans="2:17" hidden="1" outlineLevel="1" x14ac:dyDescent="0.25">
      <c r="B321" s="5" t="s">
        <v>392</v>
      </c>
      <c r="C321" s="63">
        <v>2609</v>
      </c>
      <c r="D321" s="63">
        <v>0.1</v>
      </c>
      <c r="E321" s="63">
        <v>1.5009999999999999</v>
      </c>
      <c r="F321" s="63">
        <v>1.5009999999999999</v>
      </c>
      <c r="G321" s="63">
        <v>2.2509999999999999</v>
      </c>
      <c r="H321" s="63">
        <v>2.8279999999999998</v>
      </c>
      <c r="I321" s="63">
        <v>2.8279999999999998</v>
      </c>
      <c r="L321" s="5">
        <f t="shared" si="8"/>
        <v>0.1</v>
      </c>
      <c r="M321" s="5">
        <f t="shared" si="8"/>
        <v>1.5009999999999999</v>
      </c>
      <c r="N321" s="5">
        <f t="shared" si="8"/>
        <v>1.5009999999999999</v>
      </c>
      <c r="O321" s="5">
        <f t="shared" si="8"/>
        <v>2.2509999999999999</v>
      </c>
      <c r="P321" s="5">
        <f t="shared" si="8"/>
        <v>2.8279999999999998</v>
      </c>
      <c r="Q321" s="5">
        <f t="shared" si="8"/>
        <v>2.8279999999999998</v>
      </c>
    </row>
    <row r="322" spans="2:17" hidden="1" outlineLevel="1" x14ac:dyDescent="0.25">
      <c r="B322" s="5" t="s">
        <v>68</v>
      </c>
      <c r="C322" s="63">
        <v>2897</v>
      </c>
      <c r="D322" s="63">
        <v>0.1</v>
      </c>
      <c r="E322" s="63" t="s">
        <v>586</v>
      </c>
      <c r="F322" s="63" t="s">
        <v>586</v>
      </c>
      <c r="G322" s="63">
        <v>2.8109999999999999</v>
      </c>
      <c r="H322" s="63">
        <v>2.5289999999999999</v>
      </c>
      <c r="I322" s="63">
        <v>2.8109999999999999</v>
      </c>
      <c r="L322" s="5">
        <f t="shared" si="8"/>
        <v>0.1</v>
      </c>
      <c r="M322" s="5" t="str">
        <f t="shared" si="8"/>
        <v>-</v>
      </c>
      <c r="N322" s="5" t="str">
        <f t="shared" si="8"/>
        <v>-</v>
      </c>
      <c r="O322" s="5">
        <f t="shared" si="8"/>
        <v>2.8109999999999999</v>
      </c>
      <c r="P322" s="5">
        <f t="shared" si="8"/>
        <v>2.5289999999999999</v>
      </c>
      <c r="Q322" s="5">
        <f t="shared" si="8"/>
        <v>2.8109999999999999</v>
      </c>
    </row>
    <row r="323" spans="2:17" hidden="1" outlineLevel="1" x14ac:dyDescent="0.25">
      <c r="B323" s="5" t="s">
        <v>421</v>
      </c>
      <c r="C323" s="63">
        <v>3492</v>
      </c>
      <c r="D323" s="63" t="s">
        <v>586</v>
      </c>
      <c r="E323" s="63" t="s">
        <v>586</v>
      </c>
      <c r="F323" s="63" t="s">
        <v>586</v>
      </c>
      <c r="G323" s="63" t="s">
        <v>586</v>
      </c>
      <c r="H323" s="63">
        <v>2.8010000000000002</v>
      </c>
      <c r="I323" s="63">
        <v>2.8010000000000002</v>
      </c>
      <c r="L323" s="5" t="str">
        <f t="shared" si="8"/>
        <v>-</v>
      </c>
      <c r="M323" s="5" t="str">
        <f t="shared" si="8"/>
        <v>-</v>
      </c>
      <c r="N323" s="5" t="str">
        <f t="shared" si="8"/>
        <v>-</v>
      </c>
      <c r="O323" s="5" t="str">
        <f t="shared" si="8"/>
        <v>-</v>
      </c>
      <c r="P323" s="5">
        <f t="shared" si="8"/>
        <v>2.8010000000000002</v>
      </c>
      <c r="Q323" s="5">
        <f t="shared" si="8"/>
        <v>2.8010000000000002</v>
      </c>
    </row>
    <row r="324" spans="2:17" hidden="1" outlineLevel="1" x14ac:dyDescent="0.25">
      <c r="B324" s="5" t="s">
        <v>222</v>
      </c>
      <c r="C324" s="63">
        <v>2860</v>
      </c>
      <c r="D324" s="63">
        <v>0.01</v>
      </c>
      <c r="E324" s="63" t="s">
        <v>586</v>
      </c>
      <c r="F324" s="63" t="s">
        <v>586</v>
      </c>
      <c r="G324" s="63">
        <v>2.8010000000000002</v>
      </c>
      <c r="H324" s="63" t="s">
        <v>586</v>
      </c>
      <c r="I324" s="63">
        <v>2.8010000000000002</v>
      </c>
      <c r="L324" s="5">
        <f t="shared" si="8"/>
        <v>0.01</v>
      </c>
      <c r="M324" s="5" t="str">
        <f t="shared" si="8"/>
        <v>-</v>
      </c>
      <c r="N324" s="5" t="str">
        <f t="shared" si="8"/>
        <v>-</v>
      </c>
      <c r="O324" s="5">
        <f t="shared" ref="O324:Q387" si="9">IF(G324=0,"",G324)</f>
        <v>2.8010000000000002</v>
      </c>
      <c r="P324" s="5" t="str">
        <f t="shared" si="9"/>
        <v>-</v>
      </c>
      <c r="Q324" s="5">
        <f t="shared" si="9"/>
        <v>2.8010000000000002</v>
      </c>
    </row>
    <row r="325" spans="2:17" hidden="1" outlineLevel="1" x14ac:dyDescent="0.25">
      <c r="B325" s="5" t="s">
        <v>240</v>
      </c>
      <c r="C325" s="63">
        <v>2838</v>
      </c>
      <c r="D325" s="63" t="s">
        <v>586</v>
      </c>
      <c r="E325" s="63" t="s">
        <v>586</v>
      </c>
      <c r="F325" s="63" t="s">
        <v>586</v>
      </c>
      <c r="G325" s="63" t="s">
        <v>586</v>
      </c>
      <c r="H325" s="63">
        <v>2.8</v>
      </c>
      <c r="I325" s="63">
        <v>2.8</v>
      </c>
      <c r="L325" s="5" t="str">
        <f t="shared" ref="L325:Q388" si="10">IF(D325=0,"",D325)</f>
        <v>-</v>
      </c>
      <c r="M325" s="5" t="str">
        <f t="shared" si="10"/>
        <v>-</v>
      </c>
      <c r="N325" s="5" t="str">
        <f t="shared" si="10"/>
        <v>-</v>
      </c>
      <c r="O325" s="5" t="str">
        <f t="shared" si="9"/>
        <v>-</v>
      </c>
      <c r="P325" s="5">
        <f t="shared" si="9"/>
        <v>2.8</v>
      </c>
      <c r="Q325" s="5">
        <f t="shared" si="9"/>
        <v>2.8</v>
      </c>
    </row>
    <row r="326" spans="2:17" hidden="1" outlineLevel="1" x14ac:dyDescent="0.25">
      <c r="B326" s="5" t="s">
        <v>301</v>
      </c>
      <c r="C326" s="63">
        <v>2093</v>
      </c>
      <c r="D326" s="63">
        <v>0.01</v>
      </c>
      <c r="E326" s="63" t="s">
        <v>586</v>
      </c>
      <c r="F326" s="63">
        <v>1.7589999999999999</v>
      </c>
      <c r="G326" s="63" t="s">
        <v>586</v>
      </c>
      <c r="H326" s="63">
        <v>2.7909999999999999</v>
      </c>
      <c r="I326" s="63">
        <v>2.7909999999999999</v>
      </c>
      <c r="L326" s="5">
        <f t="shared" si="10"/>
        <v>0.01</v>
      </c>
      <c r="M326" s="5" t="str">
        <f t="shared" si="10"/>
        <v>-</v>
      </c>
      <c r="N326" s="5">
        <f t="shared" si="10"/>
        <v>1.7589999999999999</v>
      </c>
      <c r="O326" s="5" t="str">
        <f t="shared" si="9"/>
        <v>-</v>
      </c>
      <c r="P326" s="5">
        <f t="shared" si="9"/>
        <v>2.7909999999999999</v>
      </c>
      <c r="Q326" s="5">
        <f t="shared" si="9"/>
        <v>2.7909999999999999</v>
      </c>
    </row>
    <row r="327" spans="2:17" hidden="1" outlineLevel="1" x14ac:dyDescent="0.25">
      <c r="B327" s="5" t="s">
        <v>265</v>
      </c>
      <c r="C327" s="63">
        <v>2587</v>
      </c>
      <c r="D327" s="63">
        <v>0.1</v>
      </c>
      <c r="E327" s="63" t="s">
        <v>586</v>
      </c>
      <c r="F327" s="63" t="s">
        <v>586</v>
      </c>
      <c r="G327" s="63">
        <v>2.0009999999999999</v>
      </c>
      <c r="H327" s="63">
        <v>2.7509999999999999</v>
      </c>
      <c r="I327" s="63">
        <v>2.7509999999999999</v>
      </c>
      <c r="L327" s="5">
        <f t="shared" si="10"/>
        <v>0.1</v>
      </c>
      <c r="M327" s="5" t="str">
        <f t="shared" si="10"/>
        <v>-</v>
      </c>
      <c r="N327" s="5" t="str">
        <f t="shared" si="10"/>
        <v>-</v>
      </c>
      <c r="O327" s="5">
        <f t="shared" si="9"/>
        <v>2.0009999999999999</v>
      </c>
      <c r="P327" s="5">
        <f t="shared" si="9"/>
        <v>2.7509999999999999</v>
      </c>
      <c r="Q327" s="5">
        <f t="shared" si="9"/>
        <v>2.7509999999999999</v>
      </c>
    </row>
    <row r="328" spans="2:17" hidden="1" outlineLevel="1" x14ac:dyDescent="0.25">
      <c r="B328" s="5" t="s">
        <v>832</v>
      </c>
      <c r="C328" s="63">
        <v>3209</v>
      </c>
      <c r="D328" s="63" t="s">
        <v>586</v>
      </c>
      <c r="E328" s="63" t="s">
        <v>586</v>
      </c>
      <c r="F328" s="63" t="s">
        <v>586</v>
      </c>
      <c r="G328" s="63">
        <v>2.75</v>
      </c>
      <c r="H328" s="63" t="s">
        <v>586</v>
      </c>
      <c r="I328" s="63">
        <v>2.75</v>
      </c>
      <c r="L328" s="5" t="str">
        <f t="shared" si="10"/>
        <v>-</v>
      </c>
      <c r="M328" s="5" t="str">
        <f t="shared" si="10"/>
        <v>-</v>
      </c>
      <c r="N328" s="5" t="str">
        <f t="shared" si="10"/>
        <v>-</v>
      </c>
      <c r="O328" s="5">
        <f t="shared" si="9"/>
        <v>2.75</v>
      </c>
      <c r="P328" s="5" t="str">
        <f t="shared" si="9"/>
        <v>-</v>
      </c>
      <c r="Q328" s="5">
        <f t="shared" si="9"/>
        <v>2.75</v>
      </c>
    </row>
    <row r="329" spans="2:17" hidden="1" outlineLevel="1" x14ac:dyDescent="0.25">
      <c r="B329" s="5" t="s">
        <v>605</v>
      </c>
      <c r="C329" s="63">
        <v>2145</v>
      </c>
      <c r="D329" s="63" t="s">
        <v>586</v>
      </c>
      <c r="E329" s="63">
        <v>0.75</v>
      </c>
      <c r="F329" s="63">
        <v>1.2509999999999999</v>
      </c>
      <c r="G329" s="63">
        <v>2.75</v>
      </c>
      <c r="H329" s="63" t="s">
        <v>586</v>
      </c>
      <c r="I329" s="63">
        <v>2.75</v>
      </c>
      <c r="L329" s="5" t="str">
        <f t="shared" si="10"/>
        <v>-</v>
      </c>
      <c r="M329" s="5">
        <f t="shared" si="10"/>
        <v>0.75</v>
      </c>
      <c r="N329" s="5">
        <f t="shared" si="10"/>
        <v>1.2509999999999999</v>
      </c>
      <c r="O329" s="5">
        <f t="shared" si="9"/>
        <v>2.75</v>
      </c>
      <c r="P329" s="5" t="str">
        <f t="shared" si="9"/>
        <v>-</v>
      </c>
      <c r="Q329" s="5">
        <f t="shared" si="9"/>
        <v>2.75</v>
      </c>
    </row>
    <row r="330" spans="2:17" hidden="1" outlineLevel="1" x14ac:dyDescent="0.25">
      <c r="B330" s="5" t="s">
        <v>352</v>
      </c>
      <c r="C330" s="63">
        <v>2877</v>
      </c>
      <c r="D330" s="63">
        <v>0.01</v>
      </c>
      <c r="E330" s="63" t="s">
        <v>586</v>
      </c>
      <c r="F330" s="63" t="s">
        <v>586</v>
      </c>
      <c r="G330" s="63" t="s">
        <v>586</v>
      </c>
      <c r="H330" s="63">
        <v>2.75</v>
      </c>
      <c r="I330" s="63">
        <v>2.75</v>
      </c>
      <c r="L330" s="5">
        <f t="shared" si="10"/>
        <v>0.01</v>
      </c>
      <c r="M330" s="5" t="str">
        <f t="shared" si="10"/>
        <v>-</v>
      </c>
      <c r="N330" s="5" t="str">
        <f t="shared" si="10"/>
        <v>-</v>
      </c>
      <c r="O330" s="5" t="str">
        <f t="shared" si="9"/>
        <v>-</v>
      </c>
      <c r="P330" s="5">
        <f t="shared" si="9"/>
        <v>2.75</v>
      </c>
      <c r="Q330" s="5">
        <f t="shared" si="9"/>
        <v>2.75</v>
      </c>
    </row>
    <row r="331" spans="2:17" hidden="1" outlineLevel="1" x14ac:dyDescent="0.25">
      <c r="B331" s="5" t="s">
        <v>642</v>
      </c>
      <c r="C331" s="63">
        <v>2537</v>
      </c>
      <c r="D331" s="63">
        <v>0.5</v>
      </c>
      <c r="E331" s="63" t="s">
        <v>586</v>
      </c>
      <c r="F331" s="63">
        <v>1.1000000000000001</v>
      </c>
      <c r="G331" s="63">
        <v>2.25</v>
      </c>
      <c r="H331" s="63">
        <v>2.75</v>
      </c>
      <c r="I331" s="63">
        <v>2.75</v>
      </c>
      <c r="L331" s="5">
        <f t="shared" si="10"/>
        <v>0.5</v>
      </c>
      <c r="M331" s="5" t="str">
        <f t="shared" si="10"/>
        <v>-</v>
      </c>
      <c r="N331" s="5">
        <f t="shared" si="10"/>
        <v>1.1000000000000001</v>
      </c>
      <c r="O331" s="5">
        <f t="shared" si="9"/>
        <v>2.25</v>
      </c>
      <c r="P331" s="5">
        <f t="shared" si="9"/>
        <v>2.75</v>
      </c>
      <c r="Q331" s="5">
        <f t="shared" si="9"/>
        <v>2.75</v>
      </c>
    </row>
    <row r="332" spans="2:17" hidden="1" outlineLevel="1" x14ac:dyDescent="0.25">
      <c r="B332" s="5" t="s">
        <v>328</v>
      </c>
      <c r="C332" s="63">
        <v>1763</v>
      </c>
      <c r="D332" s="63">
        <v>0.01</v>
      </c>
      <c r="E332" s="63" t="s">
        <v>586</v>
      </c>
      <c r="F332" s="63" t="s">
        <v>586</v>
      </c>
      <c r="G332" s="63">
        <v>1.75</v>
      </c>
      <c r="H332" s="63">
        <v>2.75</v>
      </c>
      <c r="I332" s="63">
        <v>2.75</v>
      </c>
      <c r="L332" s="5">
        <f t="shared" si="10"/>
        <v>0.01</v>
      </c>
      <c r="M332" s="5" t="str">
        <f t="shared" si="10"/>
        <v>-</v>
      </c>
      <c r="N332" s="5" t="str">
        <f t="shared" si="10"/>
        <v>-</v>
      </c>
      <c r="O332" s="5">
        <f t="shared" si="9"/>
        <v>1.75</v>
      </c>
      <c r="P332" s="5">
        <f t="shared" si="9"/>
        <v>2.75</v>
      </c>
      <c r="Q332" s="5">
        <f t="shared" si="9"/>
        <v>2.75</v>
      </c>
    </row>
    <row r="333" spans="2:17" hidden="1" outlineLevel="1" x14ac:dyDescent="0.25">
      <c r="B333" s="5" t="s">
        <v>78</v>
      </c>
      <c r="C333" s="63">
        <v>2842</v>
      </c>
      <c r="D333" s="63" t="s">
        <v>586</v>
      </c>
      <c r="E333" s="63" t="s">
        <v>586</v>
      </c>
      <c r="F333" s="63" t="s">
        <v>586</v>
      </c>
      <c r="G333" s="63" t="s">
        <v>586</v>
      </c>
      <c r="H333" s="63">
        <v>2.702</v>
      </c>
      <c r="I333" s="63">
        <v>2.702</v>
      </c>
      <c r="L333" s="5" t="str">
        <f t="shared" si="10"/>
        <v>-</v>
      </c>
      <c r="M333" s="5" t="str">
        <f t="shared" si="10"/>
        <v>-</v>
      </c>
      <c r="N333" s="5" t="str">
        <f t="shared" si="10"/>
        <v>-</v>
      </c>
      <c r="O333" s="5" t="str">
        <f t="shared" si="9"/>
        <v>-</v>
      </c>
      <c r="P333" s="5">
        <f t="shared" si="9"/>
        <v>2.702</v>
      </c>
      <c r="Q333" s="5">
        <f t="shared" si="9"/>
        <v>2.702</v>
      </c>
    </row>
    <row r="334" spans="2:17" hidden="1" outlineLevel="1" x14ac:dyDescent="0.25">
      <c r="B334" s="5" t="s">
        <v>147</v>
      </c>
      <c r="C334" s="63">
        <v>588</v>
      </c>
      <c r="D334" s="63" t="s">
        <v>586</v>
      </c>
      <c r="E334" s="63" t="s">
        <v>586</v>
      </c>
      <c r="F334" s="63" t="s">
        <v>586</v>
      </c>
      <c r="G334" s="63" t="s">
        <v>586</v>
      </c>
      <c r="H334" s="63">
        <v>2.7</v>
      </c>
      <c r="I334" s="63">
        <v>2.7</v>
      </c>
      <c r="L334" s="5" t="str">
        <f t="shared" si="10"/>
        <v>-</v>
      </c>
      <c r="M334" s="5" t="str">
        <f t="shared" si="10"/>
        <v>-</v>
      </c>
      <c r="N334" s="5" t="str">
        <f t="shared" si="10"/>
        <v>-</v>
      </c>
      <c r="O334" s="5" t="str">
        <f t="shared" si="9"/>
        <v>-</v>
      </c>
      <c r="P334" s="5">
        <f t="shared" si="9"/>
        <v>2.7</v>
      </c>
      <c r="Q334" s="5">
        <f t="shared" si="9"/>
        <v>2.7</v>
      </c>
    </row>
    <row r="335" spans="2:17" hidden="1" outlineLevel="1" x14ac:dyDescent="0.25">
      <c r="B335" s="5" t="s">
        <v>408</v>
      </c>
      <c r="C335" s="63">
        <v>1049</v>
      </c>
      <c r="D335" s="63" t="s">
        <v>586</v>
      </c>
      <c r="E335" s="63" t="s">
        <v>586</v>
      </c>
      <c r="F335" s="63">
        <v>0.8</v>
      </c>
      <c r="G335" s="63">
        <v>2.101</v>
      </c>
      <c r="H335" s="63">
        <v>2.7</v>
      </c>
      <c r="I335" s="63">
        <v>2.7</v>
      </c>
      <c r="L335" s="5" t="str">
        <f t="shared" si="10"/>
        <v>-</v>
      </c>
      <c r="M335" s="5" t="str">
        <f t="shared" si="10"/>
        <v>-</v>
      </c>
      <c r="N335" s="5">
        <f t="shared" si="10"/>
        <v>0.8</v>
      </c>
      <c r="O335" s="5">
        <f t="shared" si="9"/>
        <v>2.101</v>
      </c>
      <c r="P335" s="5">
        <f t="shared" si="9"/>
        <v>2.7</v>
      </c>
      <c r="Q335" s="5">
        <f t="shared" si="9"/>
        <v>2.7</v>
      </c>
    </row>
    <row r="336" spans="2:17" hidden="1" outlineLevel="1" x14ac:dyDescent="0.25">
      <c r="B336" s="5" t="s">
        <v>398</v>
      </c>
      <c r="C336" s="63">
        <v>2816</v>
      </c>
      <c r="D336" s="63">
        <v>0.01</v>
      </c>
      <c r="E336" s="63">
        <v>0.2</v>
      </c>
      <c r="F336" s="63">
        <v>1.1000000000000001</v>
      </c>
      <c r="G336" s="63">
        <v>2.7</v>
      </c>
      <c r="H336" s="63">
        <v>2.7</v>
      </c>
      <c r="I336" s="63">
        <v>2.7</v>
      </c>
      <c r="L336" s="5">
        <f t="shared" si="10"/>
        <v>0.01</v>
      </c>
      <c r="M336" s="5">
        <f t="shared" si="10"/>
        <v>0.2</v>
      </c>
      <c r="N336" s="5">
        <f t="shared" si="10"/>
        <v>1.1000000000000001</v>
      </c>
      <c r="O336" s="5">
        <f t="shared" si="9"/>
        <v>2.7</v>
      </c>
      <c r="P336" s="5">
        <f t="shared" si="9"/>
        <v>2.7</v>
      </c>
      <c r="Q336" s="5">
        <f t="shared" si="9"/>
        <v>2.7</v>
      </c>
    </row>
    <row r="337" spans="2:17" hidden="1" outlineLevel="1" x14ac:dyDescent="0.25">
      <c r="B337" s="5" t="s">
        <v>272</v>
      </c>
      <c r="C337" s="63">
        <v>2772</v>
      </c>
      <c r="D337" s="63">
        <v>0.01</v>
      </c>
      <c r="E337" s="63" t="s">
        <v>586</v>
      </c>
      <c r="F337" s="63" t="s">
        <v>586</v>
      </c>
      <c r="G337" s="63" t="s">
        <v>586</v>
      </c>
      <c r="H337" s="63">
        <v>2.6669999999999998</v>
      </c>
      <c r="I337" s="63">
        <v>2.6669999999999998</v>
      </c>
      <c r="L337" s="5">
        <f t="shared" si="10"/>
        <v>0.01</v>
      </c>
      <c r="M337" s="5" t="str">
        <f t="shared" si="10"/>
        <v>-</v>
      </c>
      <c r="N337" s="5" t="str">
        <f t="shared" si="10"/>
        <v>-</v>
      </c>
      <c r="O337" s="5" t="str">
        <f t="shared" si="9"/>
        <v>-</v>
      </c>
      <c r="P337" s="5">
        <f t="shared" si="9"/>
        <v>2.6669999999999998</v>
      </c>
      <c r="Q337" s="5">
        <f t="shared" si="9"/>
        <v>2.6669999999999998</v>
      </c>
    </row>
    <row r="338" spans="2:17" hidden="1" outlineLevel="1" x14ac:dyDescent="0.25">
      <c r="B338" s="5" t="s">
        <v>353</v>
      </c>
      <c r="C338" s="63">
        <v>3287</v>
      </c>
      <c r="D338" s="63">
        <v>0.01</v>
      </c>
      <c r="E338" s="63">
        <v>0.10100000000000001</v>
      </c>
      <c r="F338" s="63">
        <v>1.65</v>
      </c>
      <c r="G338" s="63">
        <v>2.5499999999999998</v>
      </c>
      <c r="H338" s="63" t="s">
        <v>586</v>
      </c>
      <c r="I338" s="63">
        <v>2.5499999999999998</v>
      </c>
      <c r="L338" s="5">
        <f t="shared" si="10"/>
        <v>0.01</v>
      </c>
      <c r="M338" s="5">
        <f t="shared" si="10"/>
        <v>0.10100000000000001</v>
      </c>
      <c r="N338" s="5">
        <f t="shared" si="10"/>
        <v>1.65</v>
      </c>
      <c r="O338" s="5">
        <f t="shared" si="9"/>
        <v>2.5499999999999998</v>
      </c>
      <c r="P338" s="5" t="str">
        <f t="shared" si="9"/>
        <v>-</v>
      </c>
      <c r="Q338" s="5">
        <f t="shared" si="9"/>
        <v>2.5499999999999998</v>
      </c>
    </row>
    <row r="339" spans="2:17" hidden="1" outlineLevel="1" x14ac:dyDescent="0.25">
      <c r="B339" s="5" t="s">
        <v>375</v>
      </c>
      <c r="C339" s="63">
        <v>933</v>
      </c>
      <c r="D339" s="63">
        <v>0.1</v>
      </c>
      <c r="E339" s="63" t="s">
        <v>586</v>
      </c>
      <c r="F339" s="63" t="s">
        <v>586</v>
      </c>
      <c r="G339" s="63" t="s">
        <v>586</v>
      </c>
      <c r="H339" s="63">
        <v>2.5430000000000001</v>
      </c>
      <c r="I339" s="63">
        <v>2.5430000000000001</v>
      </c>
      <c r="L339" s="5">
        <f t="shared" si="10"/>
        <v>0.1</v>
      </c>
      <c r="M339" s="5" t="str">
        <f t="shared" si="10"/>
        <v>-</v>
      </c>
      <c r="N339" s="5" t="str">
        <f t="shared" si="10"/>
        <v>-</v>
      </c>
      <c r="O339" s="5" t="str">
        <f t="shared" si="9"/>
        <v>-</v>
      </c>
      <c r="P339" s="5">
        <f t="shared" si="9"/>
        <v>2.5430000000000001</v>
      </c>
      <c r="Q339" s="5">
        <f t="shared" si="9"/>
        <v>2.5430000000000001</v>
      </c>
    </row>
    <row r="340" spans="2:17" hidden="1" outlineLevel="1" x14ac:dyDescent="0.25">
      <c r="B340" s="5" t="s">
        <v>299</v>
      </c>
      <c r="C340" s="63">
        <v>85</v>
      </c>
      <c r="D340" s="63">
        <v>0.01</v>
      </c>
      <c r="E340" s="63" t="s">
        <v>586</v>
      </c>
      <c r="F340" s="63" t="s">
        <v>586</v>
      </c>
      <c r="G340" s="63" t="s">
        <v>586</v>
      </c>
      <c r="H340" s="63">
        <v>2.5299999999999998</v>
      </c>
      <c r="I340" s="63">
        <v>2.5299999999999998</v>
      </c>
      <c r="L340" s="5">
        <f t="shared" si="10"/>
        <v>0.01</v>
      </c>
      <c r="M340" s="5" t="str">
        <f t="shared" si="10"/>
        <v>-</v>
      </c>
      <c r="N340" s="5" t="str">
        <f t="shared" si="10"/>
        <v>-</v>
      </c>
      <c r="O340" s="5" t="str">
        <f t="shared" si="9"/>
        <v>-</v>
      </c>
      <c r="P340" s="5">
        <f t="shared" si="9"/>
        <v>2.5299999999999998</v>
      </c>
      <c r="Q340" s="5">
        <f t="shared" si="9"/>
        <v>2.5299999999999998</v>
      </c>
    </row>
    <row r="341" spans="2:17" hidden="1" outlineLevel="1" x14ac:dyDescent="0.25">
      <c r="B341" s="5" t="s">
        <v>72</v>
      </c>
      <c r="C341" s="63">
        <v>52</v>
      </c>
      <c r="D341" s="63">
        <v>0.1</v>
      </c>
      <c r="E341" s="63">
        <v>0.999</v>
      </c>
      <c r="F341" s="63">
        <v>1.252</v>
      </c>
      <c r="G341" s="63">
        <v>2.2669999999999999</v>
      </c>
      <c r="H341" s="63">
        <v>2.5299999999999998</v>
      </c>
      <c r="I341" s="63">
        <v>2.5299999999999998</v>
      </c>
      <c r="L341" s="5">
        <f t="shared" si="10"/>
        <v>0.1</v>
      </c>
      <c r="M341" s="5">
        <f t="shared" si="10"/>
        <v>0.999</v>
      </c>
      <c r="N341" s="5">
        <f t="shared" si="10"/>
        <v>1.252</v>
      </c>
      <c r="O341" s="5">
        <f t="shared" si="9"/>
        <v>2.2669999999999999</v>
      </c>
      <c r="P341" s="5">
        <f t="shared" si="9"/>
        <v>2.5299999999999998</v>
      </c>
      <c r="Q341" s="5">
        <f t="shared" si="9"/>
        <v>2.5299999999999998</v>
      </c>
    </row>
    <row r="342" spans="2:17" hidden="1" outlineLevel="1" x14ac:dyDescent="0.25">
      <c r="B342" s="5" t="s">
        <v>495</v>
      </c>
      <c r="C342" s="63">
        <v>1370</v>
      </c>
      <c r="D342" s="63" t="s">
        <v>586</v>
      </c>
      <c r="E342" s="63" t="s">
        <v>586</v>
      </c>
      <c r="F342" s="63">
        <v>2.008</v>
      </c>
      <c r="G342" s="63">
        <v>2.5139999999999998</v>
      </c>
      <c r="H342" s="63">
        <v>2.5299999999999998</v>
      </c>
      <c r="I342" s="63">
        <v>2.5299999999999998</v>
      </c>
      <c r="L342" s="5" t="str">
        <f t="shared" si="10"/>
        <v>-</v>
      </c>
      <c r="M342" s="5" t="str">
        <f t="shared" si="10"/>
        <v>-</v>
      </c>
      <c r="N342" s="5">
        <f t="shared" si="10"/>
        <v>2.008</v>
      </c>
      <c r="O342" s="5">
        <f t="shared" si="9"/>
        <v>2.5139999999999998</v>
      </c>
      <c r="P342" s="5">
        <f t="shared" si="9"/>
        <v>2.5299999999999998</v>
      </c>
      <c r="Q342" s="5">
        <f t="shared" si="9"/>
        <v>2.5299999999999998</v>
      </c>
    </row>
    <row r="343" spans="2:17" hidden="1" outlineLevel="1" x14ac:dyDescent="0.25">
      <c r="B343" s="5" t="s">
        <v>385</v>
      </c>
      <c r="C343" s="63">
        <v>1280</v>
      </c>
      <c r="D343" s="63">
        <v>0.1</v>
      </c>
      <c r="E343" s="63">
        <v>1</v>
      </c>
      <c r="F343" s="63">
        <v>2</v>
      </c>
      <c r="G343" s="63">
        <v>2</v>
      </c>
      <c r="H343" s="63">
        <v>2.5289999999999999</v>
      </c>
      <c r="I343" s="63">
        <v>2.5289999999999999</v>
      </c>
      <c r="L343" s="5">
        <f t="shared" si="10"/>
        <v>0.1</v>
      </c>
      <c r="M343" s="5">
        <f t="shared" si="10"/>
        <v>1</v>
      </c>
      <c r="N343" s="5">
        <f t="shared" si="10"/>
        <v>2</v>
      </c>
      <c r="O343" s="5">
        <f t="shared" si="9"/>
        <v>2</v>
      </c>
      <c r="P343" s="5">
        <f t="shared" si="9"/>
        <v>2.5289999999999999</v>
      </c>
      <c r="Q343" s="5">
        <f t="shared" si="9"/>
        <v>2.5289999999999999</v>
      </c>
    </row>
    <row r="344" spans="2:17" hidden="1" outlineLevel="1" x14ac:dyDescent="0.25">
      <c r="B344" s="5" t="s">
        <v>201</v>
      </c>
      <c r="C344" s="63">
        <v>783</v>
      </c>
      <c r="D344" s="63">
        <v>0.1</v>
      </c>
      <c r="E344" s="63" t="s">
        <v>586</v>
      </c>
      <c r="F344" s="63" t="s">
        <v>586</v>
      </c>
      <c r="G344" s="63" t="s">
        <v>586</v>
      </c>
      <c r="H344" s="63">
        <v>2.5289999999999999</v>
      </c>
      <c r="I344" s="63">
        <v>2.5289999999999999</v>
      </c>
      <c r="L344" s="5">
        <f t="shared" si="10"/>
        <v>0.1</v>
      </c>
      <c r="M344" s="5" t="str">
        <f t="shared" si="10"/>
        <v>-</v>
      </c>
      <c r="N344" s="5" t="str">
        <f t="shared" si="10"/>
        <v>-</v>
      </c>
      <c r="O344" s="5" t="str">
        <f t="shared" si="9"/>
        <v>-</v>
      </c>
      <c r="P344" s="5">
        <f t="shared" si="9"/>
        <v>2.5289999999999999</v>
      </c>
      <c r="Q344" s="5">
        <f t="shared" si="9"/>
        <v>2.5289999999999999</v>
      </c>
    </row>
    <row r="345" spans="2:17" hidden="1" outlineLevel="1" x14ac:dyDescent="0.25">
      <c r="B345" s="5" t="s">
        <v>116</v>
      </c>
      <c r="C345" s="63">
        <v>2673</v>
      </c>
      <c r="D345" s="63">
        <v>2.5289999999999999</v>
      </c>
      <c r="E345" s="63" t="s">
        <v>586</v>
      </c>
      <c r="F345" s="63">
        <v>2.0070000000000001</v>
      </c>
      <c r="G345" s="63">
        <v>2.0179999999999998</v>
      </c>
      <c r="H345" s="63">
        <v>2.0390000000000001</v>
      </c>
      <c r="I345" s="63">
        <v>2.5289999999999999</v>
      </c>
      <c r="L345" s="5">
        <f t="shared" si="10"/>
        <v>2.5289999999999999</v>
      </c>
      <c r="M345" s="5" t="str">
        <f t="shared" si="10"/>
        <v>-</v>
      </c>
      <c r="N345" s="5">
        <f t="shared" si="10"/>
        <v>2.0070000000000001</v>
      </c>
      <c r="O345" s="5">
        <f t="shared" si="9"/>
        <v>2.0179999999999998</v>
      </c>
      <c r="P345" s="5">
        <f t="shared" si="9"/>
        <v>2.0390000000000001</v>
      </c>
      <c r="Q345" s="5">
        <f t="shared" si="9"/>
        <v>2.5289999999999999</v>
      </c>
    </row>
    <row r="346" spans="2:17" hidden="1" outlineLevel="1" x14ac:dyDescent="0.25">
      <c r="B346" s="5" t="s">
        <v>94</v>
      </c>
      <c r="C346" s="63">
        <v>3207</v>
      </c>
      <c r="D346" s="63" t="s">
        <v>586</v>
      </c>
      <c r="E346" s="63" t="s">
        <v>586</v>
      </c>
      <c r="F346" s="63">
        <v>1.804</v>
      </c>
      <c r="G346" s="63">
        <v>2.5289999999999999</v>
      </c>
      <c r="H346" s="63" t="s">
        <v>586</v>
      </c>
      <c r="I346" s="63">
        <v>2.5289999999999999</v>
      </c>
      <c r="L346" s="5" t="str">
        <f t="shared" si="10"/>
        <v>-</v>
      </c>
      <c r="M346" s="5" t="str">
        <f t="shared" si="10"/>
        <v>-</v>
      </c>
      <c r="N346" s="5">
        <f t="shared" si="10"/>
        <v>1.804</v>
      </c>
      <c r="O346" s="5">
        <f t="shared" si="9"/>
        <v>2.5289999999999999</v>
      </c>
      <c r="P346" s="5" t="str">
        <f t="shared" si="9"/>
        <v>-</v>
      </c>
      <c r="Q346" s="5">
        <f t="shared" si="9"/>
        <v>2.5289999999999999</v>
      </c>
    </row>
    <row r="347" spans="2:17" hidden="1" outlineLevel="1" x14ac:dyDescent="0.25">
      <c r="B347" s="5" t="s">
        <v>123</v>
      </c>
      <c r="C347" s="63">
        <v>2799</v>
      </c>
      <c r="D347" s="63" t="s">
        <v>586</v>
      </c>
      <c r="E347" s="63">
        <v>1.006</v>
      </c>
      <c r="F347" s="63">
        <v>1.504</v>
      </c>
      <c r="G347" s="63">
        <v>2.528</v>
      </c>
      <c r="H347" s="63" t="s">
        <v>586</v>
      </c>
      <c r="I347" s="63">
        <v>2.528</v>
      </c>
      <c r="L347" s="5" t="str">
        <f t="shared" si="10"/>
        <v>-</v>
      </c>
      <c r="M347" s="5">
        <f t="shared" si="10"/>
        <v>1.006</v>
      </c>
      <c r="N347" s="5">
        <f t="shared" si="10"/>
        <v>1.504</v>
      </c>
      <c r="O347" s="5">
        <f t="shared" si="9"/>
        <v>2.528</v>
      </c>
      <c r="P347" s="5" t="str">
        <f t="shared" si="9"/>
        <v>-</v>
      </c>
      <c r="Q347" s="5">
        <f t="shared" si="9"/>
        <v>2.528</v>
      </c>
    </row>
    <row r="348" spans="2:17" hidden="1" outlineLevel="1" x14ac:dyDescent="0.25">
      <c r="B348" s="5" t="s">
        <v>314</v>
      </c>
      <c r="C348" s="63">
        <v>2964</v>
      </c>
      <c r="D348" s="63">
        <v>0.5</v>
      </c>
      <c r="E348" s="63" t="s">
        <v>586</v>
      </c>
      <c r="F348" s="63" t="s">
        <v>586</v>
      </c>
      <c r="G348" s="63">
        <v>2.5270000000000001</v>
      </c>
      <c r="H348" s="63" t="s">
        <v>586</v>
      </c>
      <c r="I348" s="63">
        <v>2.5270000000000001</v>
      </c>
      <c r="L348" s="5">
        <f t="shared" si="10"/>
        <v>0.5</v>
      </c>
      <c r="M348" s="5" t="str">
        <f t="shared" si="10"/>
        <v>-</v>
      </c>
      <c r="N348" s="5" t="str">
        <f t="shared" si="10"/>
        <v>-</v>
      </c>
      <c r="O348" s="5">
        <f t="shared" si="9"/>
        <v>2.5270000000000001</v>
      </c>
      <c r="P348" s="5" t="str">
        <f t="shared" si="9"/>
        <v>-</v>
      </c>
      <c r="Q348" s="5">
        <f t="shared" si="9"/>
        <v>2.5270000000000001</v>
      </c>
    </row>
    <row r="349" spans="2:17" hidden="1" outlineLevel="1" x14ac:dyDescent="0.25">
      <c r="B349" s="5" t="s">
        <v>817</v>
      </c>
      <c r="C349" s="63">
        <v>3283</v>
      </c>
      <c r="D349" s="63" t="s">
        <v>586</v>
      </c>
      <c r="E349" s="63" t="s">
        <v>586</v>
      </c>
      <c r="F349" s="63" t="s">
        <v>586</v>
      </c>
      <c r="G349" s="63" t="s">
        <v>586</v>
      </c>
      <c r="H349" s="63">
        <v>2.5070000000000001</v>
      </c>
      <c r="I349" s="63">
        <v>2.5070000000000001</v>
      </c>
      <c r="L349" s="5" t="str">
        <f t="shared" si="10"/>
        <v>-</v>
      </c>
      <c r="M349" s="5" t="str">
        <f t="shared" si="10"/>
        <v>-</v>
      </c>
      <c r="N349" s="5" t="str">
        <f t="shared" si="10"/>
        <v>-</v>
      </c>
      <c r="O349" s="5" t="str">
        <f t="shared" si="9"/>
        <v>-</v>
      </c>
      <c r="P349" s="5">
        <f t="shared" si="9"/>
        <v>2.5070000000000001</v>
      </c>
      <c r="Q349" s="5">
        <f t="shared" si="9"/>
        <v>2.5070000000000001</v>
      </c>
    </row>
    <row r="350" spans="2:17" hidden="1" outlineLevel="1" x14ac:dyDescent="0.25">
      <c r="B350" s="5" t="s">
        <v>440</v>
      </c>
      <c r="C350" s="63">
        <v>548</v>
      </c>
      <c r="D350" s="63">
        <v>1.0049999999999999</v>
      </c>
      <c r="E350" s="63" t="s">
        <v>586</v>
      </c>
      <c r="F350" s="63" t="s">
        <v>586</v>
      </c>
      <c r="G350" s="63">
        <v>1.5</v>
      </c>
      <c r="H350" s="63">
        <v>2.5059999999999998</v>
      </c>
      <c r="I350" s="63">
        <v>2.5059999999999998</v>
      </c>
      <c r="L350" s="5">
        <f t="shared" si="10"/>
        <v>1.0049999999999999</v>
      </c>
      <c r="M350" s="5" t="str">
        <f t="shared" si="10"/>
        <v>-</v>
      </c>
      <c r="N350" s="5" t="str">
        <f t="shared" si="10"/>
        <v>-</v>
      </c>
      <c r="O350" s="5">
        <f t="shared" si="9"/>
        <v>1.5</v>
      </c>
      <c r="P350" s="5">
        <f t="shared" si="9"/>
        <v>2.5059999999999998</v>
      </c>
      <c r="Q350" s="5">
        <f t="shared" si="9"/>
        <v>2.5059999999999998</v>
      </c>
    </row>
    <row r="351" spans="2:17" hidden="1" outlineLevel="1" x14ac:dyDescent="0.25">
      <c r="B351" s="5" t="s">
        <v>295</v>
      </c>
      <c r="C351" s="63">
        <v>3360</v>
      </c>
      <c r="D351" s="63">
        <v>1.0999999999999999E-2</v>
      </c>
      <c r="E351" s="63">
        <v>0.40200000000000002</v>
      </c>
      <c r="F351" s="63">
        <v>0.80200000000000005</v>
      </c>
      <c r="G351" s="63">
        <v>1.8009999999999999</v>
      </c>
      <c r="H351" s="63">
        <v>2.5030000000000001</v>
      </c>
      <c r="I351" s="63">
        <v>2.5030000000000001</v>
      </c>
      <c r="L351" s="5">
        <f t="shared" si="10"/>
        <v>1.0999999999999999E-2</v>
      </c>
      <c r="M351" s="5">
        <f t="shared" si="10"/>
        <v>0.40200000000000002</v>
      </c>
      <c r="N351" s="5">
        <f t="shared" si="10"/>
        <v>0.80200000000000005</v>
      </c>
      <c r="O351" s="5">
        <f t="shared" si="9"/>
        <v>1.8009999999999999</v>
      </c>
      <c r="P351" s="5">
        <f t="shared" si="9"/>
        <v>2.5030000000000001</v>
      </c>
      <c r="Q351" s="5">
        <f t="shared" si="9"/>
        <v>2.5030000000000001</v>
      </c>
    </row>
    <row r="352" spans="2:17" hidden="1" outlineLevel="1" x14ac:dyDescent="0.25">
      <c r="B352" s="5" t="s">
        <v>77</v>
      </c>
      <c r="C352" s="63">
        <v>3339</v>
      </c>
      <c r="D352" s="63" t="s">
        <v>586</v>
      </c>
      <c r="E352" s="63" t="s">
        <v>586</v>
      </c>
      <c r="F352" s="63">
        <v>2.5030000000000001</v>
      </c>
      <c r="G352" s="63" t="s">
        <v>586</v>
      </c>
      <c r="H352" s="63" t="s">
        <v>586</v>
      </c>
      <c r="I352" s="63">
        <v>2.5030000000000001</v>
      </c>
      <c r="L352" s="5" t="str">
        <f t="shared" si="10"/>
        <v>-</v>
      </c>
      <c r="M352" s="5" t="str">
        <f t="shared" si="10"/>
        <v>-</v>
      </c>
      <c r="N352" s="5">
        <f t="shared" si="10"/>
        <v>2.5030000000000001</v>
      </c>
      <c r="O352" s="5" t="str">
        <f t="shared" si="9"/>
        <v>-</v>
      </c>
      <c r="P352" s="5" t="str">
        <f t="shared" si="9"/>
        <v>-</v>
      </c>
      <c r="Q352" s="5">
        <f t="shared" si="9"/>
        <v>2.5030000000000001</v>
      </c>
    </row>
    <row r="353" spans="2:17" hidden="1" outlineLevel="1" x14ac:dyDescent="0.25">
      <c r="B353" s="5" t="s">
        <v>114</v>
      </c>
      <c r="C353" s="63">
        <v>1398</v>
      </c>
      <c r="D353" s="63">
        <v>0.1</v>
      </c>
      <c r="E353" s="63" t="s">
        <v>586</v>
      </c>
      <c r="F353" s="63">
        <v>1.5009999999999999</v>
      </c>
      <c r="G353" s="63">
        <v>1.802</v>
      </c>
      <c r="H353" s="63">
        <v>2.5019999999999998</v>
      </c>
      <c r="I353" s="63">
        <v>2.5019999999999998</v>
      </c>
      <c r="L353" s="5">
        <f t="shared" si="10"/>
        <v>0.1</v>
      </c>
      <c r="M353" s="5" t="str">
        <f t="shared" si="10"/>
        <v>-</v>
      </c>
      <c r="N353" s="5">
        <f t="shared" si="10"/>
        <v>1.5009999999999999</v>
      </c>
      <c r="O353" s="5">
        <f t="shared" si="9"/>
        <v>1.802</v>
      </c>
      <c r="P353" s="5">
        <f t="shared" si="9"/>
        <v>2.5019999999999998</v>
      </c>
      <c r="Q353" s="5">
        <f t="shared" si="9"/>
        <v>2.5019999999999998</v>
      </c>
    </row>
    <row r="354" spans="2:17" hidden="1" outlineLevel="1" x14ac:dyDescent="0.25">
      <c r="B354" s="5" t="s">
        <v>427</v>
      </c>
      <c r="C354" s="63">
        <v>492</v>
      </c>
      <c r="D354" s="63">
        <v>5.0999999999999997E-2</v>
      </c>
      <c r="E354" s="63" t="s">
        <v>586</v>
      </c>
      <c r="F354" s="63" t="s">
        <v>586</v>
      </c>
      <c r="G354" s="63">
        <v>1.5009999999999999</v>
      </c>
      <c r="H354" s="63">
        <v>2.5009999999999999</v>
      </c>
      <c r="I354" s="63">
        <v>2.5009999999999999</v>
      </c>
      <c r="L354" s="5">
        <f t="shared" si="10"/>
        <v>5.0999999999999997E-2</v>
      </c>
      <c r="M354" s="5" t="str">
        <f t="shared" si="10"/>
        <v>-</v>
      </c>
      <c r="N354" s="5" t="str">
        <f t="shared" si="10"/>
        <v>-</v>
      </c>
      <c r="O354" s="5">
        <f t="shared" si="9"/>
        <v>1.5009999999999999</v>
      </c>
      <c r="P354" s="5">
        <f t="shared" si="9"/>
        <v>2.5009999999999999</v>
      </c>
      <c r="Q354" s="5">
        <f t="shared" si="9"/>
        <v>2.5009999999999999</v>
      </c>
    </row>
    <row r="355" spans="2:17" hidden="1" outlineLevel="1" x14ac:dyDescent="0.25">
      <c r="B355" s="5" t="s">
        <v>347</v>
      </c>
      <c r="C355" s="63">
        <v>1114</v>
      </c>
      <c r="D355" s="63" t="s">
        <v>586</v>
      </c>
      <c r="E355" s="63" t="s">
        <v>586</v>
      </c>
      <c r="F355" s="63">
        <v>1.0009999999999999</v>
      </c>
      <c r="G355" s="63">
        <v>2.25</v>
      </c>
      <c r="H355" s="63">
        <v>2.5009999999999999</v>
      </c>
      <c r="I355" s="63">
        <v>2.5009999999999999</v>
      </c>
      <c r="L355" s="5" t="str">
        <f t="shared" si="10"/>
        <v>-</v>
      </c>
      <c r="M355" s="5" t="str">
        <f t="shared" si="10"/>
        <v>-</v>
      </c>
      <c r="N355" s="5">
        <f t="shared" si="10"/>
        <v>1.0009999999999999</v>
      </c>
      <c r="O355" s="5">
        <f t="shared" si="9"/>
        <v>2.25</v>
      </c>
      <c r="P355" s="5">
        <f t="shared" si="9"/>
        <v>2.5009999999999999</v>
      </c>
      <c r="Q355" s="5">
        <f t="shared" si="9"/>
        <v>2.5009999999999999</v>
      </c>
    </row>
    <row r="356" spans="2:17" hidden="1" outlineLevel="1" x14ac:dyDescent="0.25">
      <c r="B356" s="5" t="s">
        <v>145</v>
      </c>
      <c r="C356" s="63">
        <v>708</v>
      </c>
      <c r="D356" s="63">
        <v>0.10100000000000001</v>
      </c>
      <c r="E356" s="63">
        <v>0.752</v>
      </c>
      <c r="F356" s="63">
        <v>1.7509999999999999</v>
      </c>
      <c r="G356" s="63">
        <v>2.5009999999999999</v>
      </c>
      <c r="H356" s="63" t="s">
        <v>586</v>
      </c>
      <c r="I356" s="63">
        <v>2.5009999999999999</v>
      </c>
      <c r="L356" s="5">
        <f t="shared" si="10"/>
        <v>0.10100000000000001</v>
      </c>
      <c r="M356" s="5">
        <f t="shared" si="10"/>
        <v>0.752</v>
      </c>
      <c r="N356" s="5">
        <f t="shared" si="10"/>
        <v>1.7509999999999999</v>
      </c>
      <c r="O356" s="5">
        <f t="shared" si="9"/>
        <v>2.5009999999999999</v>
      </c>
      <c r="P356" s="5" t="str">
        <f t="shared" si="9"/>
        <v>-</v>
      </c>
      <c r="Q356" s="5">
        <f t="shared" si="9"/>
        <v>2.5009999999999999</v>
      </c>
    </row>
    <row r="357" spans="2:17" hidden="1" outlineLevel="1" x14ac:dyDescent="0.25">
      <c r="B357" s="5" t="s">
        <v>324</v>
      </c>
      <c r="C357" s="63">
        <v>2949</v>
      </c>
      <c r="D357" s="63" t="s">
        <v>586</v>
      </c>
      <c r="E357" s="63" t="s">
        <v>586</v>
      </c>
      <c r="F357" s="63" t="s">
        <v>586</v>
      </c>
      <c r="G357" s="63" t="s">
        <v>586</v>
      </c>
      <c r="H357" s="63">
        <v>2.5</v>
      </c>
      <c r="I357" s="63">
        <v>2.5</v>
      </c>
      <c r="L357" s="5" t="str">
        <f t="shared" si="10"/>
        <v>-</v>
      </c>
      <c r="M357" s="5" t="str">
        <f t="shared" si="10"/>
        <v>-</v>
      </c>
      <c r="N357" s="5" t="str">
        <f t="shared" si="10"/>
        <v>-</v>
      </c>
      <c r="O357" s="5" t="str">
        <f t="shared" si="9"/>
        <v>-</v>
      </c>
      <c r="P357" s="5">
        <f t="shared" si="9"/>
        <v>2.5</v>
      </c>
      <c r="Q357" s="5">
        <f t="shared" si="9"/>
        <v>2.5</v>
      </c>
    </row>
    <row r="358" spans="2:17" hidden="1" outlineLevel="1" x14ac:dyDescent="0.25">
      <c r="B358" s="5" t="s">
        <v>285</v>
      </c>
      <c r="C358" s="63">
        <v>2995</v>
      </c>
      <c r="D358" s="63">
        <v>0.01</v>
      </c>
      <c r="E358" s="63" t="s">
        <v>586</v>
      </c>
      <c r="F358" s="63" t="s">
        <v>586</v>
      </c>
      <c r="G358" s="63" t="s">
        <v>586</v>
      </c>
      <c r="H358" s="63">
        <v>2.5</v>
      </c>
      <c r="I358" s="63">
        <v>2.5</v>
      </c>
      <c r="L358" s="5">
        <f t="shared" si="10"/>
        <v>0.01</v>
      </c>
      <c r="M358" s="5" t="str">
        <f t="shared" si="10"/>
        <v>-</v>
      </c>
      <c r="N358" s="5" t="str">
        <f t="shared" si="10"/>
        <v>-</v>
      </c>
      <c r="O358" s="5" t="str">
        <f t="shared" si="9"/>
        <v>-</v>
      </c>
      <c r="P358" s="5">
        <f t="shared" si="9"/>
        <v>2.5</v>
      </c>
      <c r="Q358" s="5">
        <f t="shared" si="9"/>
        <v>2.5</v>
      </c>
    </row>
    <row r="359" spans="2:17" hidden="1" outlineLevel="1" x14ac:dyDescent="0.25">
      <c r="B359" s="5" t="s">
        <v>467</v>
      </c>
      <c r="C359" s="63">
        <v>212</v>
      </c>
      <c r="D359" s="63">
        <v>0.01</v>
      </c>
      <c r="E359" s="63">
        <v>0.4</v>
      </c>
      <c r="F359" s="63">
        <v>1.3</v>
      </c>
      <c r="G359" s="63">
        <v>2.5</v>
      </c>
      <c r="H359" s="63" t="s">
        <v>586</v>
      </c>
      <c r="I359" s="63">
        <v>2.5</v>
      </c>
      <c r="L359" s="5">
        <f t="shared" si="10"/>
        <v>0.01</v>
      </c>
      <c r="M359" s="5">
        <f t="shared" si="10"/>
        <v>0.4</v>
      </c>
      <c r="N359" s="5">
        <f t="shared" si="10"/>
        <v>1.3</v>
      </c>
      <c r="O359" s="5">
        <f t="shared" si="9"/>
        <v>2.5</v>
      </c>
      <c r="P359" s="5" t="str">
        <f t="shared" si="9"/>
        <v>-</v>
      </c>
      <c r="Q359" s="5">
        <f t="shared" si="9"/>
        <v>2.5</v>
      </c>
    </row>
    <row r="360" spans="2:17" hidden="1" outlineLevel="1" x14ac:dyDescent="0.25">
      <c r="B360" s="5" t="s">
        <v>269</v>
      </c>
      <c r="C360" s="63">
        <v>860</v>
      </c>
      <c r="D360" s="63" t="s">
        <v>586</v>
      </c>
      <c r="E360" s="63" t="s">
        <v>586</v>
      </c>
      <c r="F360" s="63" t="s">
        <v>586</v>
      </c>
      <c r="G360" s="63" t="s">
        <v>586</v>
      </c>
      <c r="H360" s="63">
        <v>2.5</v>
      </c>
      <c r="I360" s="63">
        <v>2.5</v>
      </c>
      <c r="L360" s="5" t="str">
        <f t="shared" si="10"/>
        <v>-</v>
      </c>
      <c r="M360" s="5" t="str">
        <f t="shared" si="10"/>
        <v>-</v>
      </c>
      <c r="N360" s="5" t="str">
        <f t="shared" si="10"/>
        <v>-</v>
      </c>
      <c r="O360" s="5" t="str">
        <f t="shared" si="9"/>
        <v>-</v>
      </c>
      <c r="P360" s="5">
        <f t="shared" si="9"/>
        <v>2.5</v>
      </c>
      <c r="Q360" s="5">
        <f t="shared" si="9"/>
        <v>2.5</v>
      </c>
    </row>
    <row r="361" spans="2:17" hidden="1" outlineLevel="1" x14ac:dyDescent="0.25">
      <c r="B361" s="5" t="s">
        <v>466</v>
      </c>
      <c r="C361" s="63">
        <v>3275</v>
      </c>
      <c r="D361" s="63" t="s">
        <v>586</v>
      </c>
      <c r="E361" s="63">
        <v>1.5</v>
      </c>
      <c r="F361" s="63">
        <v>2</v>
      </c>
      <c r="G361" s="63">
        <v>2.5</v>
      </c>
      <c r="H361" s="63">
        <v>2.5</v>
      </c>
      <c r="I361" s="63">
        <v>2.5</v>
      </c>
      <c r="L361" s="5" t="str">
        <f t="shared" si="10"/>
        <v>-</v>
      </c>
      <c r="M361" s="5">
        <f t="shared" si="10"/>
        <v>1.5</v>
      </c>
      <c r="N361" s="5">
        <f t="shared" si="10"/>
        <v>2</v>
      </c>
      <c r="O361" s="5">
        <f t="shared" si="9"/>
        <v>2.5</v>
      </c>
      <c r="P361" s="5">
        <f t="shared" si="9"/>
        <v>2.5</v>
      </c>
      <c r="Q361" s="5">
        <f t="shared" si="9"/>
        <v>2.5</v>
      </c>
    </row>
    <row r="362" spans="2:17" hidden="1" outlineLevel="1" x14ac:dyDescent="0.25">
      <c r="B362" s="5" t="s">
        <v>305</v>
      </c>
      <c r="C362" s="63">
        <v>2216</v>
      </c>
      <c r="D362" s="63">
        <v>0.5</v>
      </c>
      <c r="E362" s="63">
        <v>0.5</v>
      </c>
      <c r="F362" s="63">
        <v>0.6</v>
      </c>
      <c r="G362" s="63">
        <v>1.5</v>
      </c>
      <c r="H362" s="63">
        <v>2.5</v>
      </c>
      <c r="I362" s="63">
        <v>2.5</v>
      </c>
      <c r="L362" s="5">
        <f t="shared" si="10"/>
        <v>0.5</v>
      </c>
      <c r="M362" s="5">
        <f t="shared" si="10"/>
        <v>0.5</v>
      </c>
      <c r="N362" s="5">
        <f t="shared" si="10"/>
        <v>0.6</v>
      </c>
      <c r="O362" s="5">
        <f t="shared" si="9"/>
        <v>1.5</v>
      </c>
      <c r="P362" s="5">
        <f t="shared" si="9"/>
        <v>2.5</v>
      </c>
      <c r="Q362" s="5">
        <f t="shared" si="9"/>
        <v>2.5</v>
      </c>
    </row>
    <row r="363" spans="2:17" hidden="1" outlineLevel="1" x14ac:dyDescent="0.25">
      <c r="B363" s="5" t="s">
        <v>425</v>
      </c>
      <c r="C363" s="63">
        <v>2879</v>
      </c>
      <c r="D363" s="63" t="s">
        <v>586</v>
      </c>
      <c r="E363" s="63">
        <v>1.5</v>
      </c>
      <c r="F363" s="63">
        <v>2</v>
      </c>
      <c r="G363" s="63">
        <v>2.25</v>
      </c>
      <c r="H363" s="63">
        <v>2.5</v>
      </c>
      <c r="I363" s="63">
        <v>2.5</v>
      </c>
      <c r="L363" s="5" t="str">
        <f t="shared" si="10"/>
        <v>-</v>
      </c>
      <c r="M363" s="5">
        <f t="shared" si="10"/>
        <v>1.5</v>
      </c>
      <c r="N363" s="5">
        <f t="shared" si="10"/>
        <v>2</v>
      </c>
      <c r="O363" s="5">
        <f t="shared" si="9"/>
        <v>2.25</v>
      </c>
      <c r="P363" s="5">
        <f t="shared" si="9"/>
        <v>2.5</v>
      </c>
      <c r="Q363" s="5">
        <f t="shared" si="9"/>
        <v>2.5</v>
      </c>
    </row>
    <row r="364" spans="2:17" hidden="1" outlineLevel="1" x14ac:dyDescent="0.25">
      <c r="B364" s="5" t="s">
        <v>438</v>
      </c>
      <c r="C364" s="63">
        <v>1115</v>
      </c>
      <c r="D364" s="63" t="s">
        <v>586</v>
      </c>
      <c r="E364" s="63" t="s">
        <v>586</v>
      </c>
      <c r="F364" s="63" t="s">
        <v>586</v>
      </c>
      <c r="G364" s="63" t="s">
        <v>586</v>
      </c>
      <c r="H364" s="63">
        <v>2.5</v>
      </c>
      <c r="I364" s="63">
        <v>2.5</v>
      </c>
      <c r="L364" s="5" t="str">
        <f t="shared" si="10"/>
        <v>-</v>
      </c>
      <c r="M364" s="5" t="str">
        <f t="shared" si="10"/>
        <v>-</v>
      </c>
      <c r="N364" s="5" t="str">
        <f t="shared" si="10"/>
        <v>-</v>
      </c>
      <c r="O364" s="5" t="str">
        <f t="shared" si="9"/>
        <v>-</v>
      </c>
      <c r="P364" s="5">
        <f t="shared" si="9"/>
        <v>2.5</v>
      </c>
      <c r="Q364" s="5">
        <f t="shared" si="9"/>
        <v>2.5</v>
      </c>
    </row>
    <row r="365" spans="2:17" hidden="1" outlineLevel="1" x14ac:dyDescent="0.25">
      <c r="B365" s="5" t="s">
        <v>775</v>
      </c>
      <c r="C365" s="63">
        <v>3351</v>
      </c>
      <c r="D365" s="63" t="s">
        <v>586</v>
      </c>
      <c r="E365" s="63" t="s">
        <v>586</v>
      </c>
      <c r="F365" s="63" t="s">
        <v>586</v>
      </c>
      <c r="G365" s="63">
        <v>2.5</v>
      </c>
      <c r="H365" s="63" t="s">
        <v>586</v>
      </c>
      <c r="I365" s="63">
        <v>2.5</v>
      </c>
      <c r="L365" s="5" t="str">
        <f t="shared" si="10"/>
        <v>-</v>
      </c>
      <c r="M365" s="5" t="str">
        <f t="shared" si="10"/>
        <v>-</v>
      </c>
      <c r="N365" s="5" t="str">
        <f t="shared" si="10"/>
        <v>-</v>
      </c>
      <c r="O365" s="5">
        <f t="shared" si="9"/>
        <v>2.5</v>
      </c>
      <c r="P365" s="5" t="str">
        <f t="shared" si="9"/>
        <v>-</v>
      </c>
      <c r="Q365" s="5">
        <f t="shared" si="9"/>
        <v>2.5</v>
      </c>
    </row>
    <row r="366" spans="2:17" hidden="1" outlineLevel="1" x14ac:dyDescent="0.25">
      <c r="B366" s="5" t="s">
        <v>291</v>
      </c>
      <c r="C366" s="63">
        <v>843</v>
      </c>
      <c r="D366" s="63">
        <v>0.01</v>
      </c>
      <c r="E366" s="63">
        <v>1</v>
      </c>
      <c r="F366" s="63">
        <v>1.75</v>
      </c>
      <c r="G366" s="63">
        <v>2.5</v>
      </c>
      <c r="H366" s="63">
        <v>2.5</v>
      </c>
      <c r="I366" s="63">
        <v>2.5</v>
      </c>
      <c r="L366" s="5">
        <f t="shared" si="10"/>
        <v>0.01</v>
      </c>
      <c r="M366" s="5">
        <f t="shared" si="10"/>
        <v>1</v>
      </c>
      <c r="N366" s="5">
        <f t="shared" si="10"/>
        <v>1.75</v>
      </c>
      <c r="O366" s="5">
        <f t="shared" si="9"/>
        <v>2.5</v>
      </c>
      <c r="P366" s="5">
        <f t="shared" si="9"/>
        <v>2.5</v>
      </c>
      <c r="Q366" s="5">
        <f t="shared" si="9"/>
        <v>2.5</v>
      </c>
    </row>
    <row r="367" spans="2:17" hidden="1" outlineLevel="1" x14ac:dyDescent="0.25">
      <c r="B367" s="5" t="s">
        <v>66</v>
      </c>
      <c r="C367" s="63">
        <v>23</v>
      </c>
      <c r="D367" s="63">
        <v>0.1</v>
      </c>
      <c r="E367" s="63" t="s">
        <v>586</v>
      </c>
      <c r="F367" s="63">
        <v>1.0009999999999999</v>
      </c>
      <c r="G367" s="63">
        <v>2.5</v>
      </c>
      <c r="H367" s="63">
        <v>0.1</v>
      </c>
      <c r="I367" s="63">
        <v>2.5</v>
      </c>
      <c r="L367" s="5">
        <f t="shared" si="10"/>
        <v>0.1</v>
      </c>
      <c r="M367" s="5" t="str">
        <f t="shared" si="10"/>
        <v>-</v>
      </c>
      <c r="N367" s="5">
        <f t="shared" si="10"/>
        <v>1.0009999999999999</v>
      </c>
      <c r="O367" s="5">
        <f t="shared" si="9"/>
        <v>2.5</v>
      </c>
      <c r="P367" s="5">
        <f t="shared" si="9"/>
        <v>0.1</v>
      </c>
      <c r="Q367" s="5">
        <f t="shared" si="9"/>
        <v>2.5</v>
      </c>
    </row>
    <row r="368" spans="2:17" hidden="1" outlineLevel="1" x14ac:dyDescent="0.25">
      <c r="B368" s="5" t="s">
        <v>93</v>
      </c>
      <c r="C368" s="63">
        <v>635</v>
      </c>
      <c r="D368" s="63">
        <v>0.01</v>
      </c>
      <c r="E368" s="63" t="s">
        <v>586</v>
      </c>
      <c r="F368" s="63">
        <v>1.7529999999999999</v>
      </c>
      <c r="G368" s="63">
        <v>2.5</v>
      </c>
      <c r="H368" s="63" t="s">
        <v>586</v>
      </c>
      <c r="I368" s="63">
        <v>2.5</v>
      </c>
      <c r="L368" s="5">
        <f t="shared" si="10"/>
        <v>0.01</v>
      </c>
      <c r="M368" s="5" t="str">
        <f t="shared" si="10"/>
        <v>-</v>
      </c>
      <c r="N368" s="5">
        <f t="shared" si="10"/>
        <v>1.7529999999999999</v>
      </c>
      <c r="O368" s="5">
        <f t="shared" si="9"/>
        <v>2.5</v>
      </c>
      <c r="P368" s="5" t="str">
        <f t="shared" si="9"/>
        <v>-</v>
      </c>
      <c r="Q368" s="5">
        <f t="shared" si="9"/>
        <v>2.5</v>
      </c>
    </row>
    <row r="369" spans="2:17" hidden="1" outlineLevel="1" x14ac:dyDescent="0.25">
      <c r="B369" s="5" t="s">
        <v>221</v>
      </c>
      <c r="C369" s="63">
        <v>2802</v>
      </c>
      <c r="D369" s="63">
        <v>0.01</v>
      </c>
      <c r="E369" s="63" t="s">
        <v>586</v>
      </c>
      <c r="F369" s="63" t="s">
        <v>586</v>
      </c>
      <c r="G369" s="63">
        <v>2.5</v>
      </c>
      <c r="H369" s="63" t="s">
        <v>586</v>
      </c>
      <c r="I369" s="63">
        <v>2.5</v>
      </c>
      <c r="L369" s="5">
        <f t="shared" si="10"/>
        <v>0.01</v>
      </c>
      <c r="M369" s="5" t="str">
        <f t="shared" si="10"/>
        <v>-</v>
      </c>
      <c r="N369" s="5" t="str">
        <f t="shared" si="10"/>
        <v>-</v>
      </c>
      <c r="O369" s="5">
        <f t="shared" si="9"/>
        <v>2.5</v>
      </c>
      <c r="P369" s="5" t="str">
        <f t="shared" si="9"/>
        <v>-</v>
      </c>
      <c r="Q369" s="5">
        <f t="shared" si="9"/>
        <v>2.5</v>
      </c>
    </row>
    <row r="370" spans="2:17" hidden="1" outlineLevel="1" x14ac:dyDescent="0.25">
      <c r="B370" s="5" t="s">
        <v>242</v>
      </c>
      <c r="C370" s="63">
        <v>2225</v>
      </c>
      <c r="D370" s="63">
        <v>1.464</v>
      </c>
      <c r="E370" s="63">
        <v>1.508</v>
      </c>
      <c r="F370" s="63">
        <v>1.774</v>
      </c>
      <c r="G370" s="63">
        <v>2.4980000000000002</v>
      </c>
      <c r="H370" s="63" t="s">
        <v>586</v>
      </c>
      <c r="I370" s="63">
        <v>2.4980000000000002</v>
      </c>
      <c r="L370" s="5">
        <f t="shared" si="10"/>
        <v>1.464</v>
      </c>
      <c r="M370" s="5">
        <f t="shared" si="10"/>
        <v>1.508</v>
      </c>
      <c r="N370" s="5">
        <f t="shared" si="10"/>
        <v>1.774</v>
      </c>
      <c r="O370" s="5">
        <f t="shared" si="9"/>
        <v>2.4980000000000002</v>
      </c>
      <c r="P370" s="5" t="str">
        <f t="shared" si="9"/>
        <v>-</v>
      </c>
      <c r="Q370" s="5">
        <f t="shared" si="9"/>
        <v>2.4980000000000002</v>
      </c>
    </row>
    <row r="371" spans="2:17" hidden="1" outlineLevel="1" x14ac:dyDescent="0.25">
      <c r="B371" s="5" t="s">
        <v>36</v>
      </c>
      <c r="C371" s="63">
        <v>3457</v>
      </c>
      <c r="D371" s="63" t="s">
        <v>586</v>
      </c>
      <c r="E371" s="63" t="s">
        <v>586</v>
      </c>
      <c r="F371" s="63">
        <v>1.7</v>
      </c>
      <c r="G371" s="63">
        <v>1.994</v>
      </c>
      <c r="H371" s="63">
        <v>2.4929999999999999</v>
      </c>
      <c r="I371" s="63">
        <v>2.4929999999999999</v>
      </c>
      <c r="L371" s="5" t="str">
        <f t="shared" si="10"/>
        <v>-</v>
      </c>
      <c r="M371" s="5" t="str">
        <f t="shared" si="10"/>
        <v>-</v>
      </c>
      <c r="N371" s="5">
        <f t="shared" si="10"/>
        <v>1.7</v>
      </c>
      <c r="O371" s="5">
        <f t="shared" si="9"/>
        <v>1.994</v>
      </c>
      <c r="P371" s="5">
        <f t="shared" si="9"/>
        <v>2.4929999999999999</v>
      </c>
      <c r="Q371" s="5">
        <f t="shared" si="9"/>
        <v>2.4929999999999999</v>
      </c>
    </row>
    <row r="372" spans="2:17" hidden="1" outlineLevel="1" x14ac:dyDescent="0.25">
      <c r="B372" s="5" t="s">
        <v>159</v>
      </c>
      <c r="C372" s="63">
        <v>1663</v>
      </c>
      <c r="D372" s="63" t="s">
        <v>586</v>
      </c>
      <c r="E372" s="63" t="s">
        <v>586</v>
      </c>
      <c r="F372" s="63" t="s">
        <v>586</v>
      </c>
      <c r="G372" s="63" t="s">
        <v>586</v>
      </c>
      <c r="H372" s="63">
        <v>2.4900000000000002</v>
      </c>
      <c r="I372" s="63">
        <v>2.4900000000000002</v>
      </c>
      <c r="L372" s="5" t="str">
        <f t="shared" si="10"/>
        <v>-</v>
      </c>
      <c r="M372" s="5" t="str">
        <f t="shared" si="10"/>
        <v>-</v>
      </c>
      <c r="N372" s="5" t="str">
        <f t="shared" si="10"/>
        <v>-</v>
      </c>
      <c r="O372" s="5" t="str">
        <f t="shared" si="9"/>
        <v>-</v>
      </c>
      <c r="P372" s="5">
        <f t="shared" si="9"/>
        <v>2.4900000000000002</v>
      </c>
      <c r="Q372" s="5">
        <f t="shared" si="9"/>
        <v>2.4900000000000002</v>
      </c>
    </row>
    <row r="373" spans="2:17" hidden="1" outlineLevel="1" x14ac:dyDescent="0.25">
      <c r="B373" s="5" t="s">
        <v>348</v>
      </c>
      <c r="C373" s="63">
        <v>2721</v>
      </c>
      <c r="D373" s="63">
        <v>0.1</v>
      </c>
      <c r="E373" s="63">
        <v>0.97299999999999998</v>
      </c>
      <c r="F373" s="63">
        <v>1.48</v>
      </c>
      <c r="G373" s="63">
        <v>2.484</v>
      </c>
      <c r="H373" s="63">
        <v>1.5009999999999999</v>
      </c>
      <c r="I373" s="63">
        <v>2.484</v>
      </c>
      <c r="L373" s="5">
        <f t="shared" si="10"/>
        <v>0.1</v>
      </c>
      <c r="M373" s="5">
        <f t="shared" si="10"/>
        <v>0.97299999999999998</v>
      </c>
      <c r="N373" s="5">
        <f t="shared" si="10"/>
        <v>1.48</v>
      </c>
      <c r="O373" s="5">
        <f t="shared" si="9"/>
        <v>2.484</v>
      </c>
      <c r="P373" s="5">
        <f t="shared" si="9"/>
        <v>1.5009999999999999</v>
      </c>
      <c r="Q373" s="5">
        <f t="shared" si="9"/>
        <v>2.484</v>
      </c>
    </row>
    <row r="374" spans="2:17" hidden="1" outlineLevel="1" x14ac:dyDescent="0.25">
      <c r="B374" s="5" t="s">
        <v>338</v>
      </c>
      <c r="C374" s="63">
        <v>2208</v>
      </c>
      <c r="D374" s="63" t="s">
        <v>586</v>
      </c>
      <c r="E374" s="63" t="s">
        <v>586</v>
      </c>
      <c r="F374" s="63">
        <v>1.3009999999999999</v>
      </c>
      <c r="G374" s="63">
        <v>2.2160000000000002</v>
      </c>
      <c r="H374" s="63">
        <v>2.456</v>
      </c>
      <c r="I374" s="63">
        <v>2.456</v>
      </c>
      <c r="L374" s="5" t="str">
        <f t="shared" si="10"/>
        <v>-</v>
      </c>
      <c r="M374" s="5" t="str">
        <f t="shared" si="10"/>
        <v>-</v>
      </c>
      <c r="N374" s="5">
        <f t="shared" si="10"/>
        <v>1.3009999999999999</v>
      </c>
      <c r="O374" s="5">
        <f t="shared" si="9"/>
        <v>2.2160000000000002</v>
      </c>
      <c r="P374" s="5">
        <f t="shared" si="9"/>
        <v>2.456</v>
      </c>
      <c r="Q374" s="5">
        <f t="shared" si="9"/>
        <v>2.456</v>
      </c>
    </row>
    <row r="375" spans="2:17" hidden="1" outlineLevel="1" x14ac:dyDescent="0.25">
      <c r="B375" s="5" t="s">
        <v>40</v>
      </c>
      <c r="C375" s="63">
        <v>2813</v>
      </c>
      <c r="D375" s="63" t="s">
        <v>586</v>
      </c>
      <c r="E375" s="63" t="s">
        <v>586</v>
      </c>
      <c r="F375" s="63" t="s">
        <v>586</v>
      </c>
      <c r="G375" s="63">
        <v>2.4</v>
      </c>
      <c r="H375" s="63" t="s">
        <v>586</v>
      </c>
      <c r="I375" s="63">
        <v>2.4</v>
      </c>
      <c r="L375" s="5" t="str">
        <f t="shared" si="10"/>
        <v>-</v>
      </c>
      <c r="M375" s="5" t="str">
        <f t="shared" si="10"/>
        <v>-</v>
      </c>
      <c r="N375" s="5" t="str">
        <f t="shared" si="10"/>
        <v>-</v>
      </c>
      <c r="O375" s="5">
        <f t="shared" si="9"/>
        <v>2.4</v>
      </c>
      <c r="P375" s="5" t="str">
        <f t="shared" si="9"/>
        <v>-</v>
      </c>
      <c r="Q375" s="5">
        <f t="shared" si="9"/>
        <v>2.4</v>
      </c>
    </row>
    <row r="376" spans="2:17" hidden="1" outlineLevel="1" x14ac:dyDescent="0.25">
      <c r="B376" s="5" t="s">
        <v>454</v>
      </c>
      <c r="C376" s="63">
        <v>1926</v>
      </c>
      <c r="D376" s="63" t="s">
        <v>586</v>
      </c>
      <c r="E376" s="63" t="s">
        <v>586</v>
      </c>
      <c r="F376" s="63" t="s">
        <v>586</v>
      </c>
      <c r="G376" s="63">
        <v>2.4</v>
      </c>
      <c r="H376" s="63" t="s">
        <v>586</v>
      </c>
      <c r="I376" s="63">
        <v>2.4</v>
      </c>
      <c r="L376" s="5" t="str">
        <f t="shared" si="10"/>
        <v>-</v>
      </c>
      <c r="M376" s="5" t="str">
        <f t="shared" si="10"/>
        <v>-</v>
      </c>
      <c r="N376" s="5" t="str">
        <f t="shared" si="10"/>
        <v>-</v>
      </c>
      <c r="O376" s="5">
        <f t="shared" si="9"/>
        <v>2.4</v>
      </c>
      <c r="P376" s="5" t="str">
        <f t="shared" si="9"/>
        <v>-</v>
      </c>
      <c r="Q376" s="5">
        <f t="shared" si="9"/>
        <v>2.4</v>
      </c>
    </row>
    <row r="377" spans="2:17" hidden="1" outlineLevel="1" x14ac:dyDescent="0.25">
      <c r="B377" s="5" t="s">
        <v>107</v>
      </c>
      <c r="C377" s="63">
        <v>3269</v>
      </c>
      <c r="D377" s="63">
        <v>0.1</v>
      </c>
      <c r="E377" s="63" t="s">
        <v>586</v>
      </c>
      <c r="F377" s="63">
        <v>2.0819999999999999</v>
      </c>
      <c r="G377" s="63">
        <v>2.081</v>
      </c>
      <c r="H377" s="63">
        <v>2.37</v>
      </c>
      <c r="I377" s="63">
        <v>2.37</v>
      </c>
      <c r="L377" s="5">
        <f t="shared" si="10"/>
        <v>0.1</v>
      </c>
      <c r="M377" s="5" t="str">
        <f t="shared" si="10"/>
        <v>-</v>
      </c>
      <c r="N377" s="5">
        <f t="shared" si="10"/>
        <v>2.0819999999999999</v>
      </c>
      <c r="O377" s="5">
        <f t="shared" si="9"/>
        <v>2.081</v>
      </c>
      <c r="P377" s="5">
        <f t="shared" si="9"/>
        <v>2.37</v>
      </c>
      <c r="Q377" s="5">
        <f t="shared" si="9"/>
        <v>2.37</v>
      </c>
    </row>
    <row r="378" spans="2:17" hidden="1" outlineLevel="1" x14ac:dyDescent="0.25">
      <c r="B378" s="5" t="s">
        <v>274</v>
      </c>
      <c r="C378" s="63">
        <v>760</v>
      </c>
      <c r="D378" s="63" t="s">
        <v>586</v>
      </c>
      <c r="E378" s="63" t="s">
        <v>586</v>
      </c>
      <c r="F378" s="63">
        <v>1.2030000000000001</v>
      </c>
      <c r="G378" s="63">
        <v>2.2650000000000001</v>
      </c>
      <c r="H378" s="63">
        <v>2.278</v>
      </c>
      <c r="I378" s="63">
        <v>2.278</v>
      </c>
      <c r="L378" s="5" t="str">
        <f t="shared" si="10"/>
        <v>-</v>
      </c>
      <c r="M378" s="5" t="str">
        <f t="shared" si="10"/>
        <v>-</v>
      </c>
      <c r="N378" s="5">
        <f t="shared" si="10"/>
        <v>1.2030000000000001</v>
      </c>
      <c r="O378" s="5">
        <f t="shared" si="9"/>
        <v>2.2650000000000001</v>
      </c>
      <c r="P378" s="5">
        <f t="shared" si="9"/>
        <v>2.278</v>
      </c>
      <c r="Q378" s="5">
        <f t="shared" si="9"/>
        <v>2.278</v>
      </c>
    </row>
    <row r="379" spans="2:17" hidden="1" outlineLevel="1" x14ac:dyDescent="0.25">
      <c r="B379" s="5" t="s">
        <v>167</v>
      </c>
      <c r="C379" s="63">
        <v>1293</v>
      </c>
      <c r="D379" s="63">
        <v>1.0049999999999999</v>
      </c>
      <c r="E379" s="63">
        <v>1.75</v>
      </c>
      <c r="F379" s="63">
        <v>1.754</v>
      </c>
      <c r="G379" s="63">
        <v>2.0089999999999999</v>
      </c>
      <c r="H379" s="63">
        <v>2.274</v>
      </c>
      <c r="I379" s="63">
        <v>2.274</v>
      </c>
      <c r="L379" s="5">
        <f t="shared" si="10"/>
        <v>1.0049999999999999</v>
      </c>
      <c r="M379" s="5">
        <f t="shared" si="10"/>
        <v>1.75</v>
      </c>
      <c r="N379" s="5">
        <f t="shared" si="10"/>
        <v>1.754</v>
      </c>
      <c r="O379" s="5">
        <f t="shared" si="9"/>
        <v>2.0089999999999999</v>
      </c>
      <c r="P379" s="5">
        <f t="shared" si="9"/>
        <v>2.274</v>
      </c>
      <c r="Q379" s="5">
        <f t="shared" si="9"/>
        <v>2.274</v>
      </c>
    </row>
    <row r="380" spans="2:17" hidden="1" outlineLevel="1" x14ac:dyDescent="0.25">
      <c r="B380" s="5" t="s">
        <v>451</v>
      </c>
      <c r="C380" s="63">
        <v>1288</v>
      </c>
      <c r="D380" s="63">
        <v>0.1</v>
      </c>
      <c r="E380" s="63">
        <v>1.2470000000000001</v>
      </c>
      <c r="F380" s="63">
        <v>1.7490000000000001</v>
      </c>
      <c r="G380" s="63">
        <v>2.0070000000000001</v>
      </c>
      <c r="H380" s="63">
        <v>2.274</v>
      </c>
      <c r="I380" s="63">
        <v>2.274</v>
      </c>
      <c r="L380" s="5">
        <f t="shared" si="10"/>
        <v>0.1</v>
      </c>
      <c r="M380" s="5">
        <f t="shared" si="10"/>
        <v>1.2470000000000001</v>
      </c>
      <c r="N380" s="5">
        <f t="shared" si="10"/>
        <v>1.7490000000000001</v>
      </c>
      <c r="O380" s="5">
        <f t="shared" si="9"/>
        <v>2.0070000000000001</v>
      </c>
      <c r="P380" s="5">
        <f t="shared" si="9"/>
        <v>2.274</v>
      </c>
      <c r="Q380" s="5">
        <f t="shared" si="9"/>
        <v>2.274</v>
      </c>
    </row>
    <row r="381" spans="2:17" hidden="1" outlineLevel="1" x14ac:dyDescent="0.25">
      <c r="B381" s="5" t="s">
        <v>604</v>
      </c>
      <c r="C381" s="63">
        <v>3330</v>
      </c>
      <c r="D381" s="63" t="s">
        <v>586</v>
      </c>
      <c r="E381" s="63">
        <v>1.5</v>
      </c>
      <c r="F381" s="63">
        <v>2.25</v>
      </c>
      <c r="G381" s="63" t="s">
        <v>586</v>
      </c>
      <c r="H381" s="63" t="s">
        <v>586</v>
      </c>
      <c r="I381" s="63">
        <v>2.25</v>
      </c>
      <c r="L381" s="5" t="str">
        <f t="shared" si="10"/>
        <v>-</v>
      </c>
      <c r="M381" s="5">
        <f t="shared" si="10"/>
        <v>1.5</v>
      </c>
      <c r="N381" s="5">
        <f t="shared" si="10"/>
        <v>2.25</v>
      </c>
      <c r="O381" s="5" t="str">
        <f t="shared" si="9"/>
        <v>-</v>
      </c>
      <c r="P381" s="5" t="str">
        <f t="shared" si="9"/>
        <v>-</v>
      </c>
      <c r="Q381" s="5">
        <f t="shared" si="9"/>
        <v>2.25</v>
      </c>
    </row>
    <row r="382" spans="2:17" hidden="1" outlineLevel="1" x14ac:dyDescent="0.25">
      <c r="B382" s="5" t="s">
        <v>326</v>
      </c>
      <c r="C382" s="63">
        <v>1745</v>
      </c>
      <c r="D382" s="63" t="s">
        <v>586</v>
      </c>
      <c r="E382" s="63">
        <v>0.2</v>
      </c>
      <c r="F382" s="63">
        <v>0.64</v>
      </c>
      <c r="G382" s="63">
        <v>1.82</v>
      </c>
      <c r="H382" s="63">
        <v>2.25</v>
      </c>
      <c r="I382" s="63">
        <v>2.25</v>
      </c>
      <c r="L382" s="5" t="str">
        <f t="shared" si="10"/>
        <v>-</v>
      </c>
      <c r="M382" s="5">
        <f t="shared" si="10"/>
        <v>0.2</v>
      </c>
      <c r="N382" s="5">
        <f t="shared" si="10"/>
        <v>0.64</v>
      </c>
      <c r="O382" s="5">
        <f t="shared" si="9"/>
        <v>1.82</v>
      </c>
      <c r="P382" s="5">
        <f t="shared" si="9"/>
        <v>2.25</v>
      </c>
      <c r="Q382" s="5">
        <f t="shared" si="9"/>
        <v>2.25</v>
      </c>
    </row>
    <row r="383" spans="2:17" hidden="1" outlineLevel="1" x14ac:dyDescent="0.25">
      <c r="B383" s="5" t="s">
        <v>278</v>
      </c>
      <c r="C383" s="63">
        <v>2438</v>
      </c>
      <c r="D383" s="63" t="s">
        <v>586</v>
      </c>
      <c r="E383" s="63" t="s">
        <v>586</v>
      </c>
      <c r="F383" s="63" t="s">
        <v>586</v>
      </c>
      <c r="G383" s="63">
        <v>2.25</v>
      </c>
      <c r="H383" s="63" t="s">
        <v>586</v>
      </c>
      <c r="I383" s="63">
        <v>2.25</v>
      </c>
      <c r="L383" s="5" t="str">
        <f t="shared" si="10"/>
        <v>-</v>
      </c>
      <c r="M383" s="5" t="str">
        <f t="shared" si="10"/>
        <v>-</v>
      </c>
      <c r="N383" s="5" t="str">
        <f t="shared" si="10"/>
        <v>-</v>
      </c>
      <c r="O383" s="5">
        <f t="shared" si="9"/>
        <v>2.25</v>
      </c>
      <c r="P383" s="5" t="str">
        <f t="shared" si="9"/>
        <v>-</v>
      </c>
      <c r="Q383" s="5">
        <f t="shared" si="9"/>
        <v>2.25</v>
      </c>
    </row>
    <row r="384" spans="2:17" hidden="1" outlineLevel="1" x14ac:dyDescent="0.25">
      <c r="B384" s="5" t="s">
        <v>475</v>
      </c>
      <c r="C384" s="63">
        <v>103</v>
      </c>
      <c r="D384" s="63">
        <v>0.5</v>
      </c>
      <c r="E384" s="63" t="s">
        <v>586</v>
      </c>
      <c r="F384" s="63" t="s">
        <v>586</v>
      </c>
      <c r="G384" s="63">
        <v>2.2229999999999999</v>
      </c>
      <c r="H384" s="63" t="s">
        <v>586</v>
      </c>
      <c r="I384" s="63">
        <v>2.2229999999999999</v>
      </c>
      <c r="L384" s="5">
        <f t="shared" si="10"/>
        <v>0.5</v>
      </c>
      <c r="M384" s="5" t="str">
        <f t="shared" si="10"/>
        <v>-</v>
      </c>
      <c r="N384" s="5" t="str">
        <f t="shared" si="10"/>
        <v>-</v>
      </c>
      <c r="O384" s="5">
        <f t="shared" si="9"/>
        <v>2.2229999999999999</v>
      </c>
      <c r="P384" s="5" t="str">
        <f t="shared" si="9"/>
        <v>-</v>
      </c>
      <c r="Q384" s="5">
        <f t="shared" si="9"/>
        <v>2.2229999999999999</v>
      </c>
    </row>
    <row r="385" spans="2:17" hidden="1" outlineLevel="1" x14ac:dyDescent="0.25">
      <c r="B385" s="5" t="s">
        <v>837</v>
      </c>
      <c r="C385" s="63">
        <v>2170</v>
      </c>
      <c r="D385" s="63" t="s">
        <v>586</v>
      </c>
      <c r="E385" s="63" t="s">
        <v>586</v>
      </c>
      <c r="F385" s="63" t="s">
        <v>586</v>
      </c>
      <c r="G385" s="63">
        <v>2.2170000000000001</v>
      </c>
      <c r="H385" s="63" t="s">
        <v>586</v>
      </c>
      <c r="I385" s="63">
        <v>2.2170000000000001</v>
      </c>
      <c r="L385" s="5" t="str">
        <f t="shared" si="10"/>
        <v>-</v>
      </c>
      <c r="M385" s="5" t="str">
        <f t="shared" si="10"/>
        <v>-</v>
      </c>
      <c r="N385" s="5" t="str">
        <f t="shared" si="10"/>
        <v>-</v>
      </c>
      <c r="O385" s="5">
        <f t="shared" si="9"/>
        <v>2.2170000000000001</v>
      </c>
      <c r="P385" s="5" t="str">
        <f t="shared" si="9"/>
        <v>-</v>
      </c>
      <c r="Q385" s="5">
        <f t="shared" si="9"/>
        <v>2.2170000000000001</v>
      </c>
    </row>
    <row r="386" spans="2:17" hidden="1" outlineLevel="1" x14ac:dyDescent="0.25">
      <c r="B386" s="5" t="s">
        <v>406</v>
      </c>
      <c r="C386" s="63">
        <v>1376</v>
      </c>
      <c r="D386" s="63">
        <v>0.01</v>
      </c>
      <c r="E386" s="63" t="s">
        <v>586</v>
      </c>
      <c r="F386" s="63">
        <v>1.4019999999999999</v>
      </c>
      <c r="G386" s="63">
        <v>2.2010000000000001</v>
      </c>
      <c r="H386" s="63" t="s">
        <v>586</v>
      </c>
      <c r="I386" s="63">
        <v>2.2010000000000001</v>
      </c>
      <c r="L386" s="5">
        <f t="shared" si="10"/>
        <v>0.01</v>
      </c>
      <c r="M386" s="5" t="str">
        <f t="shared" si="10"/>
        <v>-</v>
      </c>
      <c r="N386" s="5">
        <f t="shared" si="10"/>
        <v>1.4019999999999999</v>
      </c>
      <c r="O386" s="5">
        <f t="shared" si="9"/>
        <v>2.2010000000000001</v>
      </c>
      <c r="P386" s="5" t="str">
        <f t="shared" si="9"/>
        <v>-</v>
      </c>
      <c r="Q386" s="5">
        <f t="shared" si="9"/>
        <v>2.2010000000000001</v>
      </c>
    </row>
    <row r="387" spans="2:17" hidden="1" outlineLevel="1" x14ac:dyDescent="0.25">
      <c r="B387" s="5" t="s">
        <v>643</v>
      </c>
      <c r="C387" s="63">
        <v>704</v>
      </c>
      <c r="D387" s="63" t="s">
        <v>586</v>
      </c>
      <c r="E387" s="63" t="s">
        <v>586</v>
      </c>
      <c r="F387" s="63">
        <v>1.5189999999999999</v>
      </c>
      <c r="G387" s="63">
        <v>1.716</v>
      </c>
      <c r="H387" s="63">
        <v>2.1219999999999999</v>
      </c>
      <c r="I387" s="63">
        <v>2.1219999999999999</v>
      </c>
      <c r="L387" s="5" t="str">
        <f t="shared" si="10"/>
        <v>-</v>
      </c>
      <c r="M387" s="5" t="str">
        <f t="shared" si="10"/>
        <v>-</v>
      </c>
      <c r="N387" s="5">
        <f t="shared" si="10"/>
        <v>1.5189999999999999</v>
      </c>
      <c r="O387" s="5">
        <f t="shared" si="9"/>
        <v>1.716</v>
      </c>
      <c r="P387" s="5">
        <f t="shared" si="9"/>
        <v>2.1219999999999999</v>
      </c>
      <c r="Q387" s="5">
        <f t="shared" si="9"/>
        <v>2.1219999999999999</v>
      </c>
    </row>
    <row r="388" spans="2:17" hidden="1" outlineLevel="1" x14ac:dyDescent="0.25">
      <c r="B388" s="5" t="s">
        <v>399</v>
      </c>
      <c r="C388" s="63">
        <v>65</v>
      </c>
      <c r="D388" s="63">
        <v>0.01</v>
      </c>
      <c r="E388" s="63" t="s">
        <v>586</v>
      </c>
      <c r="F388" s="63" t="s">
        <v>586</v>
      </c>
      <c r="G388" s="63" t="s">
        <v>586</v>
      </c>
      <c r="H388" s="63">
        <v>2.1179999999999999</v>
      </c>
      <c r="I388" s="63">
        <v>2.1179999999999999</v>
      </c>
      <c r="L388" s="5">
        <f t="shared" si="10"/>
        <v>0.01</v>
      </c>
      <c r="M388" s="5" t="str">
        <f t="shared" si="10"/>
        <v>-</v>
      </c>
      <c r="N388" s="5" t="str">
        <f t="shared" si="10"/>
        <v>-</v>
      </c>
      <c r="O388" s="5" t="str">
        <f t="shared" si="10"/>
        <v>-</v>
      </c>
      <c r="P388" s="5">
        <f t="shared" si="10"/>
        <v>2.1179999999999999</v>
      </c>
      <c r="Q388" s="5">
        <f t="shared" si="10"/>
        <v>2.1179999999999999</v>
      </c>
    </row>
    <row r="389" spans="2:17" hidden="1" outlineLevel="1" x14ac:dyDescent="0.25">
      <c r="B389" s="5" t="s">
        <v>473</v>
      </c>
      <c r="C389" s="63">
        <v>1158</v>
      </c>
      <c r="D389" s="63">
        <v>0.1</v>
      </c>
      <c r="E389" s="63" t="s">
        <v>586</v>
      </c>
      <c r="F389" s="63" t="s">
        <v>586</v>
      </c>
      <c r="G389" s="63" t="s">
        <v>586</v>
      </c>
      <c r="H389" s="63">
        <v>2.036</v>
      </c>
      <c r="I389" s="63">
        <v>2.036</v>
      </c>
      <c r="L389" s="5">
        <f t="shared" ref="L389:Q431" si="11">IF(D389=0,"",D389)</f>
        <v>0.1</v>
      </c>
      <c r="M389" s="5" t="str">
        <f t="shared" si="11"/>
        <v>-</v>
      </c>
      <c r="N389" s="5" t="str">
        <f t="shared" si="11"/>
        <v>-</v>
      </c>
      <c r="O389" s="5" t="str">
        <f t="shared" si="11"/>
        <v>-</v>
      </c>
      <c r="P389" s="5">
        <f t="shared" si="11"/>
        <v>2.036</v>
      </c>
      <c r="Q389" s="5">
        <f t="shared" si="11"/>
        <v>2.036</v>
      </c>
    </row>
    <row r="390" spans="2:17" hidden="1" outlineLevel="1" x14ac:dyDescent="0.25">
      <c r="B390" s="5" t="s">
        <v>152</v>
      </c>
      <c r="C390" s="63">
        <v>901</v>
      </c>
      <c r="D390" s="63">
        <v>0.1</v>
      </c>
      <c r="E390" s="63" t="s">
        <v>586</v>
      </c>
      <c r="F390" s="63" t="s">
        <v>586</v>
      </c>
      <c r="G390" s="63">
        <v>1.764</v>
      </c>
      <c r="H390" s="63">
        <v>2.0289999999999999</v>
      </c>
      <c r="I390" s="63">
        <v>2.0289999999999999</v>
      </c>
      <c r="L390" s="5">
        <f t="shared" si="11"/>
        <v>0.1</v>
      </c>
      <c r="M390" s="5" t="str">
        <f t="shared" si="11"/>
        <v>-</v>
      </c>
      <c r="N390" s="5" t="str">
        <f t="shared" si="11"/>
        <v>-</v>
      </c>
      <c r="O390" s="5">
        <f t="shared" si="11"/>
        <v>1.764</v>
      </c>
      <c r="P390" s="5">
        <f t="shared" si="11"/>
        <v>2.0289999999999999</v>
      </c>
      <c r="Q390" s="5">
        <f t="shared" si="11"/>
        <v>2.0289999999999999</v>
      </c>
    </row>
    <row r="391" spans="2:17" hidden="1" outlineLevel="1" x14ac:dyDescent="0.25">
      <c r="B391" s="5" t="s">
        <v>182</v>
      </c>
      <c r="C391" s="63">
        <v>646</v>
      </c>
      <c r="D391" s="63" t="s">
        <v>586</v>
      </c>
      <c r="E391" s="63" t="s">
        <v>586</v>
      </c>
      <c r="F391" s="63" t="s">
        <v>586</v>
      </c>
      <c r="G391" s="63" t="s">
        <v>586</v>
      </c>
      <c r="H391" s="63">
        <v>2.0230000000000001</v>
      </c>
      <c r="I391" s="63">
        <v>2.0230000000000001</v>
      </c>
      <c r="L391" s="5" t="str">
        <f t="shared" si="11"/>
        <v>-</v>
      </c>
      <c r="M391" s="5" t="str">
        <f t="shared" si="11"/>
        <v>-</v>
      </c>
      <c r="N391" s="5" t="str">
        <f t="shared" si="11"/>
        <v>-</v>
      </c>
      <c r="O391" s="5" t="str">
        <f t="shared" si="11"/>
        <v>-</v>
      </c>
      <c r="P391" s="5">
        <f t="shared" si="11"/>
        <v>2.0230000000000001</v>
      </c>
      <c r="Q391" s="5">
        <f t="shared" si="11"/>
        <v>2.0230000000000001</v>
      </c>
    </row>
    <row r="392" spans="2:17" hidden="1" outlineLevel="1" x14ac:dyDescent="0.25">
      <c r="B392" s="5" t="s">
        <v>774</v>
      </c>
      <c r="C392" s="63">
        <v>2313</v>
      </c>
      <c r="D392" s="63" t="s">
        <v>586</v>
      </c>
      <c r="E392" s="63" t="s">
        <v>586</v>
      </c>
      <c r="F392" s="63">
        <v>1.609</v>
      </c>
      <c r="G392" s="63">
        <v>1.75</v>
      </c>
      <c r="H392" s="63">
        <v>2.0230000000000001</v>
      </c>
      <c r="I392" s="63">
        <v>2.0230000000000001</v>
      </c>
      <c r="L392" s="5" t="str">
        <f t="shared" si="11"/>
        <v>-</v>
      </c>
      <c r="M392" s="5" t="str">
        <f t="shared" si="11"/>
        <v>-</v>
      </c>
      <c r="N392" s="5">
        <f t="shared" si="11"/>
        <v>1.609</v>
      </c>
      <c r="O392" s="5">
        <f t="shared" si="11"/>
        <v>1.75</v>
      </c>
      <c r="P392" s="5">
        <f t="shared" si="11"/>
        <v>2.0230000000000001</v>
      </c>
      <c r="Q392" s="5">
        <f t="shared" si="11"/>
        <v>2.0230000000000001</v>
      </c>
    </row>
    <row r="393" spans="2:17" hidden="1" outlineLevel="1" x14ac:dyDescent="0.25">
      <c r="B393" s="5" t="s">
        <v>237</v>
      </c>
      <c r="C393" s="63">
        <v>2731</v>
      </c>
      <c r="D393" s="63" t="s">
        <v>586</v>
      </c>
      <c r="E393" s="63" t="s">
        <v>586</v>
      </c>
      <c r="F393" s="63">
        <v>1.002</v>
      </c>
      <c r="G393" s="63" t="s">
        <v>586</v>
      </c>
      <c r="H393" s="63">
        <v>2.02</v>
      </c>
      <c r="I393" s="63">
        <v>2.02</v>
      </c>
      <c r="L393" s="5" t="str">
        <f t="shared" si="11"/>
        <v>-</v>
      </c>
      <c r="M393" s="5" t="str">
        <f t="shared" si="11"/>
        <v>-</v>
      </c>
      <c r="N393" s="5">
        <f t="shared" si="11"/>
        <v>1.002</v>
      </c>
      <c r="O393" s="5" t="str">
        <f t="shared" si="11"/>
        <v>-</v>
      </c>
      <c r="P393" s="5">
        <f t="shared" si="11"/>
        <v>2.02</v>
      </c>
      <c r="Q393" s="5">
        <f t="shared" si="11"/>
        <v>2.02</v>
      </c>
    </row>
    <row r="394" spans="2:17" hidden="1" outlineLevel="1" x14ac:dyDescent="0.25">
      <c r="B394" s="5" t="s">
        <v>275</v>
      </c>
      <c r="C394" s="63">
        <v>836</v>
      </c>
      <c r="D394" s="63">
        <v>0.79800000000000004</v>
      </c>
      <c r="E394" s="63" t="s">
        <v>586</v>
      </c>
      <c r="F394" s="63" t="s">
        <v>586</v>
      </c>
      <c r="G394" s="63">
        <v>1.006</v>
      </c>
      <c r="H394" s="63">
        <v>2.0070000000000001</v>
      </c>
      <c r="I394" s="63">
        <v>2.0070000000000001</v>
      </c>
      <c r="L394" s="5">
        <f t="shared" si="11"/>
        <v>0.79800000000000004</v>
      </c>
      <c r="M394" s="5" t="str">
        <f t="shared" si="11"/>
        <v>-</v>
      </c>
      <c r="N394" s="5" t="str">
        <f t="shared" si="11"/>
        <v>-</v>
      </c>
      <c r="O394" s="5">
        <f t="shared" si="11"/>
        <v>1.006</v>
      </c>
      <c r="P394" s="5">
        <f t="shared" si="11"/>
        <v>2.0070000000000001</v>
      </c>
      <c r="Q394" s="5">
        <f t="shared" si="11"/>
        <v>2.0070000000000001</v>
      </c>
    </row>
    <row r="395" spans="2:17" hidden="1" outlineLevel="1" x14ac:dyDescent="0.25">
      <c r="B395" s="5" t="s">
        <v>316</v>
      </c>
      <c r="C395" s="63">
        <v>2254</v>
      </c>
      <c r="D395" s="63" t="s">
        <v>586</v>
      </c>
      <c r="E395" s="63" t="s">
        <v>586</v>
      </c>
      <c r="F395" s="63">
        <v>0.499</v>
      </c>
      <c r="G395" s="63">
        <v>2.0030000000000001</v>
      </c>
      <c r="H395" s="63" t="s">
        <v>586</v>
      </c>
      <c r="I395" s="63">
        <v>2.0030000000000001</v>
      </c>
      <c r="L395" s="5" t="str">
        <f t="shared" si="11"/>
        <v>-</v>
      </c>
      <c r="M395" s="5" t="str">
        <f t="shared" si="11"/>
        <v>-</v>
      </c>
      <c r="N395" s="5">
        <f t="shared" si="11"/>
        <v>0.499</v>
      </c>
      <c r="O395" s="5">
        <f t="shared" si="11"/>
        <v>2.0030000000000001</v>
      </c>
      <c r="P395" s="5" t="str">
        <f t="shared" si="11"/>
        <v>-</v>
      </c>
      <c r="Q395" s="5">
        <f t="shared" si="11"/>
        <v>2.0030000000000001</v>
      </c>
    </row>
    <row r="396" spans="2:17" hidden="1" outlineLevel="1" x14ac:dyDescent="0.25">
      <c r="B396" s="5" t="s">
        <v>390</v>
      </c>
      <c r="C396" s="63">
        <v>965</v>
      </c>
      <c r="D396" s="63">
        <v>0.2</v>
      </c>
      <c r="E396" s="63" t="s">
        <v>586</v>
      </c>
      <c r="F396" s="63" t="s">
        <v>586</v>
      </c>
      <c r="G396" s="63">
        <v>2.0009999999999999</v>
      </c>
      <c r="H396" s="63" t="s">
        <v>586</v>
      </c>
      <c r="I396" s="63">
        <v>2.0009999999999999</v>
      </c>
      <c r="L396" s="5">
        <f t="shared" si="11"/>
        <v>0.2</v>
      </c>
      <c r="M396" s="5" t="str">
        <f t="shared" si="11"/>
        <v>-</v>
      </c>
      <c r="N396" s="5" t="str">
        <f t="shared" si="11"/>
        <v>-</v>
      </c>
      <c r="O396" s="5">
        <f t="shared" si="11"/>
        <v>2.0009999999999999</v>
      </c>
      <c r="P396" s="5" t="str">
        <f t="shared" si="11"/>
        <v>-</v>
      </c>
      <c r="Q396" s="5">
        <f t="shared" si="11"/>
        <v>2.0009999999999999</v>
      </c>
    </row>
    <row r="397" spans="2:17" hidden="1" outlineLevel="1" x14ac:dyDescent="0.25">
      <c r="B397" s="5" t="s">
        <v>429</v>
      </c>
      <c r="C397" s="63">
        <v>1752</v>
      </c>
      <c r="D397" s="63">
        <v>0.1</v>
      </c>
      <c r="E397" s="63" t="s">
        <v>586</v>
      </c>
      <c r="F397" s="63">
        <v>1.0029999999999999</v>
      </c>
      <c r="G397" s="63">
        <v>1.506</v>
      </c>
      <c r="H397" s="63">
        <v>2</v>
      </c>
      <c r="I397" s="63">
        <v>2</v>
      </c>
      <c r="L397" s="5">
        <f t="shared" si="11"/>
        <v>0.1</v>
      </c>
      <c r="M397" s="5" t="str">
        <f t="shared" si="11"/>
        <v>-</v>
      </c>
      <c r="N397" s="5">
        <f t="shared" si="11"/>
        <v>1.0029999999999999</v>
      </c>
      <c r="O397" s="5">
        <f t="shared" si="11"/>
        <v>1.506</v>
      </c>
      <c r="P397" s="5">
        <f t="shared" si="11"/>
        <v>2</v>
      </c>
      <c r="Q397" s="5">
        <f t="shared" si="11"/>
        <v>2</v>
      </c>
    </row>
    <row r="398" spans="2:17" hidden="1" outlineLevel="1" x14ac:dyDescent="0.25">
      <c r="B398" s="5" t="s">
        <v>403</v>
      </c>
      <c r="C398" s="63">
        <v>1788</v>
      </c>
      <c r="D398" s="63" t="s">
        <v>586</v>
      </c>
      <c r="E398" s="63">
        <v>1.5009999999999999</v>
      </c>
      <c r="F398" s="63">
        <v>2</v>
      </c>
      <c r="G398" s="63" t="s">
        <v>586</v>
      </c>
      <c r="H398" s="63" t="s">
        <v>586</v>
      </c>
      <c r="I398" s="63">
        <v>2</v>
      </c>
      <c r="L398" s="5" t="str">
        <f t="shared" si="11"/>
        <v>-</v>
      </c>
      <c r="M398" s="5">
        <f t="shared" si="11"/>
        <v>1.5009999999999999</v>
      </c>
      <c r="N398" s="5">
        <f t="shared" si="11"/>
        <v>2</v>
      </c>
      <c r="O398" s="5" t="str">
        <f t="shared" si="11"/>
        <v>-</v>
      </c>
      <c r="P398" s="5" t="str">
        <f t="shared" si="11"/>
        <v>-</v>
      </c>
      <c r="Q398" s="5">
        <f t="shared" si="11"/>
        <v>2</v>
      </c>
    </row>
    <row r="399" spans="2:17" hidden="1" outlineLevel="1" x14ac:dyDescent="0.25">
      <c r="B399" s="5" t="s">
        <v>716</v>
      </c>
      <c r="C399" s="63">
        <v>3527</v>
      </c>
      <c r="D399" s="63" t="s">
        <v>586</v>
      </c>
      <c r="E399" s="63" t="s">
        <v>586</v>
      </c>
      <c r="F399" s="63">
        <v>1.2509999999999999</v>
      </c>
      <c r="G399" s="63">
        <v>2</v>
      </c>
      <c r="H399" s="63">
        <v>2</v>
      </c>
      <c r="I399" s="63">
        <v>2</v>
      </c>
      <c r="L399" s="5" t="str">
        <f t="shared" si="11"/>
        <v>-</v>
      </c>
      <c r="M399" s="5" t="str">
        <f t="shared" si="11"/>
        <v>-</v>
      </c>
      <c r="N399" s="5">
        <f t="shared" si="11"/>
        <v>1.2509999999999999</v>
      </c>
      <c r="O399" s="5">
        <f t="shared" si="11"/>
        <v>2</v>
      </c>
      <c r="P399" s="5">
        <f t="shared" si="11"/>
        <v>2</v>
      </c>
      <c r="Q399" s="5">
        <f t="shared" si="11"/>
        <v>2</v>
      </c>
    </row>
    <row r="400" spans="2:17" hidden="1" outlineLevel="1" x14ac:dyDescent="0.25">
      <c r="B400" s="5" t="s">
        <v>367</v>
      </c>
      <c r="C400" s="63">
        <v>2867</v>
      </c>
      <c r="D400" s="63" t="s">
        <v>586</v>
      </c>
      <c r="E400" s="63">
        <v>0.7</v>
      </c>
      <c r="F400" s="63" t="s">
        <v>586</v>
      </c>
      <c r="G400" s="63" t="s">
        <v>586</v>
      </c>
      <c r="H400" s="63">
        <v>2</v>
      </c>
      <c r="I400" s="63">
        <v>2</v>
      </c>
      <c r="L400" s="5" t="str">
        <f t="shared" si="11"/>
        <v>-</v>
      </c>
      <c r="M400" s="5">
        <f t="shared" si="11"/>
        <v>0.7</v>
      </c>
      <c r="N400" s="5" t="str">
        <f t="shared" si="11"/>
        <v>-</v>
      </c>
      <c r="O400" s="5" t="str">
        <f t="shared" si="11"/>
        <v>-</v>
      </c>
      <c r="P400" s="5">
        <f t="shared" si="11"/>
        <v>2</v>
      </c>
      <c r="Q400" s="5">
        <f t="shared" si="11"/>
        <v>2</v>
      </c>
    </row>
    <row r="401" spans="2:17" hidden="1" outlineLevel="1" x14ac:dyDescent="0.25">
      <c r="B401" s="5" t="s">
        <v>481</v>
      </c>
      <c r="C401" s="63">
        <v>1352</v>
      </c>
      <c r="D401" s="63">
        <v>0.1</v>
      </c>
      <c r="E401" s="63" t="s">
        <v>586</v>
      </c>
      <c r="F401" s="63" t="s">
        <v>586</v>
      </c>
      <c r="G401" s="63">
        <v>1.5</v>
      </c>
      <c r="H401" s="63">
        <v>2</v>
      </c>
      <c r="I401" s="63">
        <v>2</v>
      </c>
      <c r="L401" s="5">
        <f t="shared" si="11"/>
        <v>0.1</v>
      </c>
      <c r="M401" s="5" t="str">
        <f t="shared" si="11"/>
        <v>-</v>
      </c>
      <c r="N401" s="5" t="str">
        <f t="shared" si="11"/>
        <v>-</v>
      </c>
      <c r="O401" s="5">
        <f t="shared" si="11"/>
        <v>1.5</v>
      </c>
      <c r="P401" s="5">
        <f t="shared" si="11"/>
        <v>2</v>
      </c>
      <c r="Q401" s="5">
        <f t="shared" si="11"/>
        <v>2</v>
      </c>
    </row>
    <row r="402" spans="2:17" hidden="1" outlineLevel="1" x14ac:dyDescent="0.25">
      <c r="B402" s="5" t="s">
        <v>322</v>
      </c>
      <c r="C402" s="63">
        <v>2123</v>
      </c>
      <c r="D402" s="63">
        <v>0.1</v>
      </c>
      <c r="E402" s="63" t="s">
        <v>586</v>
      </c>
      <c r="F402" s="63">
        <v>1.5</v>
      </c>
      <c r="G402" s="63" t="s">
        <v>586</v>
      </c>
      <c r="H402" s="63">
        <v>2</v>
      </c>
      <c r="I402" s="63">
        <v>2</v>
      </c>
      <c r="L402" s="5">
        <f t="shared" si="11"/>
        <v>0.1</v>
      </c>
      <c r="M402" s="5" t="str">
        <f t="shared" si="11"/>
        <v>-</v>
      </c>
      <c r="N402" s="5">
        <f t="shared" si="11"/>
        <v>1.5</v>
      </c>
      <c r="O402" s="5" t="str">
        <f t="shared" si="11"/>
        <v>-</v>
      </c>
      <c r="P402" s="5">
        <f t="shared" si="11"/>
        <v>2</v>
      </c>
      <c r="Q402" s="5">
        <f t="shared" si="11"/>
        <v>2</v>
      </c>
    </row>
    <row r="403" spans="2:17" hidden="1" outlineLevel="1" x14ac:dyDescent="0.25">
      <c r="B403" s="5" t="s">
        <v>626</v>
      </c>
      <c r="C403" s="63">
        <v>1189</v>
      </c>
      <c r="D403" s="63">
        <v>0.1</v>
      </c>
      <c r="E403" s="63" t="s">
        <v>586</v>
      </c>
      <c r="F403" s="63" t="s">
        <v>586</v>
      </c>
      <c r="G403" s="63">
        <v>2</v>
      </c>
      <c r="H403" s="63">
        <v>1.5</v>
      </c>
      <c r="I403" s="63">
        <v>2</v>
      </c>
      <c r="L403" s="5">
        <f t="shared" si="11"/>
        <v>0.1</v>
      </c>
      <c r="M403" s="5" t="str">
        <f t="shared" si="11"/>
        <v>-</v>
      </c>
      <c r="N403" s="5" t="str">
        <f t="shared" si="11"/>
        <v>-</v>
      </c>
      <c r="O403" s="5">
        <f t="shared" si="11"/>
        <v>2</v>
      </c>
      <c r="P403" s="5">
        <f t="shared" si="11"/>
        <v>1.5</v>
      </c>
      <c r="Q403" s="5">
        <f t="shared" si="11"/>
        <v>2</v>
      </c>
    </row>
    <row r="404" spans="2:17" hidden="1" outlineLevel="1" x14ac:dyDescent="0.25">
      <c r="B404" s="5" t="s">
        <v>386</v>
      </c>
      <c r="C404" s="63">
        <v>752</v>
      </c>
      <c r="D404" s="63">
        <v>0.1</v>
      </c>
      <c r="E404" s="63" t="s">
        <v>586</v>
      </c>
      <c r="F404" s="63">
        <v>2</v>
      </c>
      <c r="G404" s="63">
        <v>2</v>
      </c>
      <c r="H404" s="63" t="s">
        <v>586</v>
      </c>
      <c r="I404" s="63">
        <v>2</v>
      </c>
      <c r="L404" s="5">
        <f t="shared" si="11"/>
        <v>0.1</v>
      </c>
      <c r="M404" s="5" t="str">
        <f t="shared" si="11"/>
        <v>-</v>
      </c>
      <c r="N404" s="5">
        <f t="shared" si="11"/>
        <v>2</v>
      </c>
      <c r="O404" s="5">
        <f t="shared" si="11"/>
        <v>2</v>
      </c>
      <c r="P404" s="5" t="str">
        <f t="shared" si="11"/>
        <v>-</v>
      </c>
      <c r="Q404" s="5">
        <f t="shared" si="11"/>
        <v>2</v>
      </c>
    </row>
    <row r="405" spans="2:17" hidden="1" outlineLevel="1" x14ac:dyDescent="0.25">
      <c r="B405" s="5" t="s">
        <v>142</v>
      </c>
      <c r="C405" s="63">
        <v>2868</v>
      </c>
      <c r="D405" s="63" t="s">
        <v>586</v>
      </c>
      <c r="E405" s="63" t="s">
        <v>586</v>
      </c>
      <c r="F405" s="63" t="s">
        <v>586</v>
      </c>
      <c r="G405" s="63">
        <v>1.9950000000000001</v>
      </c>
      <c r="H405" s="63" t="s">
        <v>586</v>
      </c>
      <c r="I405" s="63">
        <v>1.9950000000000001</v>
      </c>
      <c r="L405" s="5" t="str">
        <f t="shared" si="11"/>
        <v>-</v>
      </c>
      <c r="M405" s="5" t="str">
        <f t="shared" si="11"/>
        <v>-</v>
      </c>
      <c r="N405" s="5" t="str">
        <f t="shared" si="11"/>
        <v>-</v>
      </c>
      <c r="O405" s="5">
        <f t="shared" si="11"/>
        <v>1.9950000000000001</v>
      </c>
      <c r="P405" s="5" t="str">
        <f t="shared" si="11"/>
        <v>-</v>
      </c>
      <c r="Q405" s="5">
        <f t="shared" si="11"/>
        <v>1.9950000000000001</v>
      </c>
    </row>
    <row r="406" spans="2:17" hidden="1" outlineLevel="1" x14ac:dyDescent="0.25">
      <c r="B406" s="5" t="s">
        <v>712</v>
      </c>
      <c r="C406" s="63">
        <v>2722</v>
      </c>
      <c r="D406" s="63">
        <v>0.01</v>
      </c>
      <c r="E406" s="63" t="s">
        <v>586</v>
      </c>
      <c r="F406" s="63" t="s">
        <v>586</v>
      </c>
      <c r="G406" s="63" t="s">
        <v>586</v>
      </c>
      <c r="H406" s="63">
        <v>1.9950000000000001</v>
      </c>
      <c r="I406" s="63">
        <v>1.9950000000000001</v>
      </c>
      <c r="L406" s="5">
        <f t="shared" si="11"/>
        <v>0.01</v>
      </c>
      <c r="M406" s="5" t="str">
        <f t="shared" si="11"/>
        <v>-</v>
      </c>
      <c r="N406" s="5" t="str">
        <f t="shared" si="11"/>
        <v>-</v>
      </c>
      <c r="O406" s="5" t="str">
        <f t="shared" si="11"/>
        <v>-</v>
      </c>
      <c r="P406" s="5">
        <f t="shared" si="11"/>
        <v>1.9950000000000001</v>
      </c>
      <c r="Q406" s="5">
        <f t="shared" si="11"/>
        <v>1.9950000000000001</v>
      </c>
    </row>
    <row r="407" spans="2:17" hidden="1" outlineLevel="1" x14ac:dyDescent="0.25">
      <c r="B407" s="5" t="s">
        <v>349</v>
      </c>
      <c r="C407" s="63">
        <v>1720</v>
      </c>
      <c r="D407" s="63">
        <v>0.01</v>
      </c>
      <c r="E407" s="63" t="s">
        <v>586</v>
      </c>
      <c r="F407" s="63">
        <v>0.998</v>
      </c>
      <c r="G407" s="63">
        <v>1.4970000000000001</v>
      </c>
      <c r="H407" s="63">
        <v>1.9950000000000001</v>
      </c>
      <c r="I407" s="63">
        <v>1.9950000000000001</v>
      </c>
      <c r="L407" s="5">
        <f t="shared" si="11"/>
        <v>0.01</v>
      </c>
      <c r="M407" s="5" t="str">
        <f t="shared" si="11"/>
        <v>-</v>
      </c>
      <c r="N407" s="5">
        <f t="shared" si="11"/>
        <v>0.998</v>
      </c>
      <c r="O407" s="5">
        <f t="shared" si="11"/>
        <v>1.4970000000000001</v>
      </c>
      <c r="P407" s="5">
        <f t="shared" si="11"/>
        <v>1.9950000000000001</v>
      </c>
      <c r="Q407" s="5">
        <f t="shared" si="11"/>
        <v>1.9950000000000001</v>
      </c>
    </row>
    <row r="408" spans="2:17" hidden="1" outlineLevel="1" x14ac:dyDescent="0.25">
      <c r="B408" s="5" t="s">
        <v>200</v>
      </c>
      <c r="C408" s="63">
        <v>1093</v>
      </c>
      <c r="D408" s="63" t="s">
        <v>586</v>
      </c>
      <c r="E408" s="63" t="s">
        <v>586</v>
      </c>
      <c r="F408" s="63" t="s">
        <v>586</v>
      </c>
      <c r="G408" s="63">
        <v>1.694</v>
      </c>
      <c r="H408" s="63">
        <v>1.9950000000000001</v>
      </c>
      <c r="I408" s="63">
        <v>1.9950000000000001</v>
      </c>
      <c r="L408" s="5" t="str">
        <f t="shared" si="11"/>
        <v>-</v>
      </c>
      <c r="M408" s="5" t="str">
        <f t="shared" si="11"/>
        <v>-</v>
      </c>
      <c r="N408" s="5" t="str">
        <f t="shared" si="11"/>
        <v>-</v>
      </c>
      <c r="O408" s="5">
        <f t="shared" si="11"/>
        <v>1.694</v>
      </c>
      <c r="P408" s="5">
        <f t="shared" si="11"/>
        <v>1.9950000000000001</v>
      </c>
      <c r="Q408" s="5">
        <f t="shared" si="11"/>
        <v>1.9950000000000001</v>
      </c>
    </row>
    <row r="409" spans="2:17" hidden="1" outlineLevel="1" x14ac:dyDescent="0.25">
      <c r="B409" s="5" t="s">
        <v>644</v>
      </c>
      <c r="C409" s="63">
        <v>2733</v>
      </c>
      <c r="D409" s="63">
        <v>0.01</v>
      </c>
      <c r="E409" s="63" t="s">
        <v>586</v>
      </c>
      <c r="F409" s="63" t="s">
        <v>586</v>
      </c>
      <c r="G409" s="63">
        <v>1.24</v>
      </c>
      <c r="H409" s="63">
        <v>1.9910000000000001</v>
      </c>
      <c r="I409" s="63">
        <v>1.9910000000000001</v>
      </c>
      <c r="L409" s="5">
        <f t="shared" si="11"/>
        <v>0.01</v>
      </c>
      <c r="M409" s="5" t="str">
        <f t="shared" si="11"/>
        <v>-</v>
      </c>
      <c r="N409" s="5" t="str">
        <f t="shared" si="11"/>
        <v>-</v>
      </c>
      <c r="O409" s="5">
        <f t="shared" si="11"/>
        <v>1.24</v>
      </c>
      <c r="P409" s="5">
        <f t="shared" si="11"/>
        <v>1.9910000000000001</v>
      </c>
      <c r="Q409" s="5">
        <f t="shared" si="11"/>
        <v>1.9910000000000001</v>
      </c>
    </row>
    <row r="410" spans="2:17" hidden="1" outlineLevel="1" x14ac:dyDescent="0.25">
      <c r="B410" s="5" t="s">
        <v>186</v>
      </c>
      <c r="C410" s="63">
        <v>1614</v>
      </c>
      <c r="D410" s="63" t="s">
        <v>586</v>
      </c>
      <c r="E410" s="63" t="s">
        <v>586</v>
      </c>
      <c r="F410" s="63" t="s">
        <v>586</v>
      </c>
      <c r="G410" s="63" t="s">
        <v>586</v>
      </c>
      <c r="H410" s="63">
        <v>1.96</v>
      </c>
      <c r="I410" s="63">
        <v>1.96</v>
      </c>
      <c r="L410" s="5" t="str">
        <f t="shared" si="11"/>
        <v>-</v>
      </c>
      <c r="M410" s="5" t="str">
        <f t="shared" si="11"/>
        <v>-</v>
      </c>
      <c r="N410" s="5" t="str">
        <f t="shared" si="11"/>
        <v>-</v>
      </c>
      <c r="O410" s="5" t="str">
        <f t="shared" si="11"/>
        <v>-</v>
      </c>
      <c r="P410" s="5">
        <f t="shared" si="11"/>
        <v>1.96</v>
      </c>
      <c r="Q410" s="5">
        <f t="shared" si="11"/>
        <v>1.96</v>
      </c>
    </row>
    <row r="411" spans="2:17" hidden="1" outlineLevel="1" x14ac:dyDescent="0.25">
      <c r="B411" s="5" t="s">
        <v>209</v>
      </c>
      <c r="C411" s="63">
        <v>696</v>
      </c>
      <c r="D411" s="63" t="s">
        <v>586</v>
      </c>
      <c r="E411" s="63" t="s">
        <v>586</v>
      </c>
      <c r="F411" s="63">
        <v>1.9590000000000001</v>
      </c>
      <c r="G411" s="63">
        <v>1</v>
      </c>
      <c r="H411" s="63">
        <v>1.3</v>
      </c>
      <c r="I411" s="63">
        <v>1.9590000000000001</v>
      </c>
      <c r="L411" s="5" t="str">
        <f t="shared" si="11"/>
        <v>-</v>
      </c>
      <c r="M411" s="5" t="str">
        <f t="shared" si="11"/>
        <v>-</v>
      </c>
      <c r="N411" s="5">
        <f t="shared" si="11"/>
        <v>1.9590000000000001</v>
      </c>
      <c r="O411" s="5">
        <f t="shared" si="11"/>
        <v>1</v>
      </c>
      <c r="P411" s="5">
        <f t="shared" si="11"/>
        <v>1.3</v>
      </c>
      <c r="Q411" s="5">
        <f t="shared" si="11"/>
        <v>1.9590000000000001</v>
      </c>
    </row>
    <row r="412" spans="2:17" hidden="1" outlineLevel="1" x14ac:dyDescent="0.25">
      <c r="B412" s="5" t="s">
        <v>329</v>
      </c>
      <c r="C412" s="63">
        <v>3312</v>
      </c>
      <c r="D412" s="63">
        <v>0.2</v>
      </c>
      <c r="E412" s="63">
        <v>0.501</v>
      </c>
      <c r="F412" s="63" t="s">
        <v>586</v>
      </c>
      <c r="G412" s="63">
        <v>1.696</v>
      </c>
      <c r="H412" s="63">
        <v>1.8260000000000001</v>
      </c>
      <c r="I412" s="63">
        <v>1.8260000000000001</v>
      </c>
      <c r="L412" s="5">
        <f t="shared" si="11"/>
        <v>0.2</v>
      </c>
      <c r="M412" s="5">
        <f t="shared" si="11"/>
        <v>0.501</v>
      </c>
      <c r="N412" s="5" t="str">
        <f t="shared" si="11"/>
        <v>-</v>
      </c>
      <c r="O412" s="5">
        <f t="shared" si="11"/>
        <v>1.696</v>
      </c>
      <c r="P412" s="5">
        <f t="shared" si="11"/>
        <v>1.8260000000000001</v>
      </c>
      <c r="Q412" s="5">
        <f t="shared" si="11"/>
        <v>1.8260000000000001</v>
      </c>
    </row>
    <row r="413" spans="2:17" hidden="1" outlineLevel="1" x14ac:dyDescent="0.25">
      <c r="B413" s="5" t="s">
        <v>339</v>
      </c>
      <c r="C413" s="63">
        <v>3085</v>
      </c>
      <c r="D413" s="63">
        <v>0.01</v>
      </c>
      <c r="E413" s="63" t="s">
        <v>586</v>
      </c>
      <c r="F413" s="63" t="s">
        <v>586</v>
      </c>
      <c r="G413" s="63">
        <v>1.75</v>
      </c>
      <c r="H413" s="63">
        <v>1</v>
      </c>
      <c r="I413" s="63">
        <v>1.75</v>
      </c>
      <c r="L413" s="5">
        <f t="shared" si="11"/>
        <v>0.01</v>
      </c>
      <c r="M413" s="5" t="str">
        <f t="shared" si="11"/>
        <v>-</v>
      </c>
      <c r="N413" s="5" t="str">
        <f t="shared" si="11"/>
        <v>-</v>
      </c>
      <c r="O413" s="5">
        <f t="shared" si="11"/>
        <v>1.75</v>
      </c>
      <c r="P413" s="5">
        <f t="shared" si="11"/>
        <v>1</v>
      </c>
      <c r="Q413" s="5">
        <f t="shared" si="11"/>
        <v>1.75</v>
      </c>
    </row>
    <row r="414" spans="2:17" hidden="1" outlineLevel="1" x14ac:dyDescent="0.25">
      <c r="B414" s="5" t="s">
        <v>359</v>
      </c>
      <c r="C414" s="63">
        <v>67</v>
      </c>
      <c r="D414" s="63">
        <v>0.01</v>
      </c>
      <c r="E414" s="63">
        <v>0.5</v>
      </c>
      <c r="F414" s="63">
        <v>0.75</v>
      </c>
      <c r="G414" s="63">
        <v>0.75</v>
      </c>
      <c r="H414" s="63">
        <v>1.75</v>
      </c>
      <c r="I414" s="63">
        <v>1.75</v>
      </c>
      <c r="L414" s="5">
        <f t="shared" si="11"/>
        <v>0.01</v>
      </c>
      <c r="M414" s="5">
        <f t="shared" si="11"/>
        <v>0.5</v>
      </c>
      <c r="N414" s="5">
        <f t="shared" si="11"/>
        <v>0.75</v>
      </c>
      <c r="O414" s="5">
        <f t="shared" si="11"/>
        <v>0.75</v>
      </c>
      <c r="P414" s="5">
        <f t="shared" si="11"/>
        <v>1.75</v>
      </c>
      <c r="Q414" s="5">
        <f t="shared" si="11"/>
        <v>1.75</v>
      </c>
    </row>
    <row r="415" spans="2:17" hidden="1" outlineLevel="1" x14ac:dyDescent="0.25">
      <c r="B415" s="5" t="s">
        <v>292</v>
      </c>
      <c r="C415" s="63">
        <v>208</v>
      </c>
      <c r="D415" s="63" t="s">
        <v>586</v>
      </c>
      <c r="E415" s="63" t="s">
        <v>586</v>
      </c>
      <c r="F415" s="63" t="s">
        <v>586</v>
      </c>
      <c r="G415" s="63" t="s">
        <v>586</v>
      </c>
      <c r="H415" s="63">
        <v>1.75</v>
      </c>
      <c r="I415" s="63">
        <v>1.75</v>
      </c>
      <c r="L415" s="5" t="str">
        <f t="shared" si="11"/>
        <v>-</v>
      </c>
      <c r="M415" s="5" t="str">
        <f t="shared" si="11"/>
        <v>-</v>
      </c>
      <c r="N415" s="5" t="str">
        <f t="shared" si="11"/>
        <v>-</v>
      </c>
      <c r="O415" s="5" t="str">
        <f t="shared" si="11"/>
        <v>-</v>
      </c>
      <c r="P415" s="5">
        <f t="shared" si="11"/>
        <v>1.75</v>
      </c>
      <c r="Q415" s="5">
        <f t="shared" si="11"/>
        <v>1.75</v>
      </c>
    </row>
    <row r="416" spans="2:17" hidden="1" outlineLevel="1" x14ac:dyDescent="0.25">
      <c r="B416" s="5" t="s">
        <v>183</v>
      </c>
      <c r="C416" s="63">
        <v>1781</v>
      </c>
      <c r="D416" s="63">
        <v>0.01</v>
      </c>
      <c r="E416" s="63" t="s">
        <v>586</v>
      </c>
      <c r="F416" s="63">
        <v>0.25</v>
      </c>
      <c r="G416" s="63">
        <v>1.75</v>
      </c>
      <c r="H416" s="63" t="s">
        <v>586</v>
      </c>
      <c r="I416" s="63">
        <v>1.75</v>
      </c>
      <c r="L416" s="5">
        <f t="shared" si="11"/>
        <v>0.01</v>
      </c>
      <c r="M416" s="5" t="str">
        <f t="shared" si="11"/>
        <v>-</v>
      </c>
      <c r="N416" s="5">
        <f t="shared" si="11"/>
        <v>0.25</v>
      </c>
      <c r="O416" s="5">
        <f t="shared" si="11"/>
        <v>1.75</v>
      </c>
      <c r="P416" s="5" t="str">
        <f t="shared" si="11"/>
        <v>-</v>
      </c>
      <c r="Q416" s="5">
        <f t="shared" si="11"/>
        <v>1.75</v>
      </c>
    </row>
    <row r="417" spans="2:17" hidden="1" outlineLevel="1" x14ac:dyDescent="0.25">
      <c r="B417" s="5" t="s">
        <v>779</v>
      </c>
      <c r="C417" s="63">
        <v>3293</v>
      </c>
      <c r="D417" s="63" t="s">
        <v>586</v>
      </c>
      <c r="E417" s="63" t="s">
        <v>586</v>
      </c>
      <c r="F417" s="63" t="s">
        <v>586</v>
      </c>
      <c r="G417" s="63" t="s">
        <v>586</v>
      </c>
      <c r="H417" s="63">
        <v>1.73</v>
      </c>
      <c r="I417" s="63">
        <v>1.73</v>
      </c>
      <c r="L417" s="5" t="str">
        <f t="shared" si="11"/>
        <v>-</v>
      </c>
      <c r="M417" s="5" t="str">
        <f t="shared" si="11"/>
        <v>-</v>
      </c>
      <c r="N417" s="5" t="str">
        <f t="shared" si="11"/>
        <v>-</v>
      </c>
      <c r="O417" s="5" t="str">
        <f t="shared" si="11"/>
        <v>-</v>
      </c>
      <c r="P417" s="5">
        <f t="shared" si="11"/>
        <v>1.73</v>
      </c>
      <c r="Q417" s="5">
        <f t="shared" si="11"/>
        <v>1.73</v>
      </c>
    </row>
    <row r="418" spans="2:17" hidden="1" outlineLevel="1" x14ac:dyDescent="0.25">
      <c r="B418" s="5" t="s">
        <v>223</v>
      </c>
      <c r="C418" s="63">
        <v>2990</v>
      </c>
      <c r="D418" s="63" t="s">
        <v>586</v>
      </c>
      <c r="E418" s="63" t="s">
        <v>586</v>
      </c>
      <c r="F418" s="63">
        <v>1.7</v>
      </c>
      <c r="G418" s="63" t="s">
        <v>586</v>
      </c>
      <c r="H418" s="63" t="s">
        <v>586</v>
      </c>
      <c r="I418" s="63">
        <v>1.7</v>
      </c>
      <c r="L418" s="5" t="str">
        <f t="shared" si="11"/>
        <v>-</v>
      </c>
      <c r="M418" s="5" t="str">
        <f t="shared" si="11"/>
        <v>-</v>
      </c>
      <c r="N418" s="5">
        <f t="shared" si="11"/>
        <v>1.7</v>
      </c>
      <c r="O418" s="5" t="str">
        <f t="shared" si="11"/>
        <v>-</v>
      </c>
      <c r="P418" s="5" t="str">
        <f t="shared" si="11"/>
        <v>-</v>
      </c>
      <c r="Q418" s="5">
        <f t="shared" si="11"/>
        <v>1.7</v>
      </c>
    </row>
    <row r="419" spans="2:17" hidden="1" outlineLevel="1" x14ac:dyDescent="0.25">
      <c r="B419" s="5" t="s">
        <v>471</v>
      </c>
      <c r="C419" s="63">
        <v>1354</v>
      </c>
      <c r="D419" s="63">
        <v>0.1</v>
      </c>
      <c r="E419" s="63" t="s">
        <v>586</v>
      </c>
      <c r="F419" s="63">
        <v>0.33100000000000002</v>
      </c>
      <c r="G419" s="63">
        <v>1.421</v>
      </c>
      <c r="H419" s="63">
        <v>1.6379999999999999</v>
      </c>
      <c r="I419" s="63">
        <v>1.6379999999999999</v>
      </c>
      <c r="L419" s="5">
        <f t="shared" si="11"/>
        <v>0.1</v>
      </c>
      <c r="M419" s="5" t="str">
        <f t="shared" si="11"/>
        <v>-</v>
      </c>
      <c r="N419" s="5">
        <f t="shared" si="11"/>
        <v>0.33100000000000002</v>
      </c>
      <c r="O419" s="5">
        <f t="shared" si="11"/>
        <v>1.421</v>
      </c>
      <c r="P419" s="5">
        <f t="shared" si="11"/>
        <v>1.6379999999999999</v>
      </c>
      <c r="Q419" s="5">
        <f t="shared" si="11"/>
        <v>1.6379999999999999</v>
      </c>
    </row>
    <row r="420" spans="2:17" hidden="1" outlineLevel="1" x14ac:dyDescent="0.25">
      <c r="B420" s="5" t="s">
        <v>307</v>
      </c>
      <c r="C420" s="63">
        <v>735</v>
      </c>
      <c r="D420" s="63">
        <v>1.0999999999999999E-2</v>
      </c>
      <c r="E420" s="63">
        <v>0.19900000000000001</v>
      </c>
      <c r="F420" s="63" t="s">
        <v>586</v>
      </c>
      <c r="G420" s="63" t="s">
        <v>586</v>
      </c>
      <c r="H420" s="63">
        <v>1.6120000000000001</v>
      </c>
      <c r="I420" s="63">
        <v>1.6120000000000001</v>
      </c>
      <c r="L420" s="5">
        <f t="shared" si="11"/>
        <v>1.0999999999999999E-2</v>
      </c>
      <c r="M420" s="5">
        <f t="shared" si="11"/>
        <v>0.19900000000000001</v>
      </c>
      <c r="N420" s="5" t="str">
        <f t="shared" si="11"/>
        <v>-</v>
      </c>
      <c r="O420" s="5" t="str">
        <f t="shared" si="11"/>
        <v>-</v>
      </c>
      <c r="P420" s="5">
        <f t="shared" si="11"/>
        <v>1.6120000000000001</v>
      </c>
      <c r="Q420" s="5">
        <f t="shared" si="11"/>
        <v>1.6120000000000001</v>
      </c>
    </row>
    <row r="421" spans="2:17" hidden="1" outlineLevel="1" x14ac:dyDescent="0.25">
      <c r="B421" s="5" t="s">
        <v>217</v>
      </c>
      <c r="C421" s="63">
        <v>478</v>
      </c>
      <c r="D421" s="63" t="s">
        <v>586</v>
      </c>
      <c r="E421" s="63" t="s">
        <v>586</v>
      </c>
      <c r="F421" s="63" t="s">
        <v>586</v>
      </c>
      <c r="G421" s="63" t="s">
        <v>586</v>
      </c>
      <c r="H421" s="63">
        <v>1.512</v>
      </c>
      <c r="I421" s="63">
        <v>1.512</v>
      </c>
      <c r="L421" s="5" t="str">
        <f t="shared" si="11"/>
        <v>-</v>
      </c>
      <c r="M421" s="5" t="str">
        <f t="shared" si="11"/>
        <v>-</v>
      </c>
      <c r="N421" s="5" t="str">
        <f t="shared" si="11"/>
        <v>-</v>
      </c>
      <c r="O421" s="5" t="str">
        <f t="shared" si="11"/>
        <v>-</v>
      </c>
      <c r="P421" s="5">
        <f t="shared" si="11"/>
        <v>1.512</v>
      </c>
      <c r="Q421" s="5">
        <f t="shared" si="11"/>
        <v>1.512</v>
      </c>
    </row>
    <row r="422" spans="2:17" hidden="1" outlineLevel="1" x14ac:dyDescent="0.25">
      <c r="B422" s="5" t="s">
        <v>354</v>
      </c>
      <c r="C422" s="63">
        <v>3001</v>
      </c>
      <c r="D422" s="63">
        <v>0.01</v>
      </c>
      <c r="E422" s="63">
        <v>0.47699999999999998</v>
      </c>
      <c r="F422" s="63">
        <v>0.6</v>
      </c>
      <c r="G422" s="63">
        <v>1.103</v>
      </c>
      <c r="H422" s="63">
        <v>1.5109999999999999</v>
      </c>
      <c r="I422" s="63">
        <v>1.5109999999999999</v>
      </c>
      <c r="L422" s="5">
        <f t="shared" si="11"/>
        <v>0.01</v>
      </c>
      <c r="M422" s="5">
        <f t="shared" si="11"/>
        <v>0.47699999999999998</v>
      </c>
      <c r="N422" s="5">
        <f t="shared" si="11"/>
        <v>0.6</v>
      </c>
      <c r="O422" s="5">
        <f t="shared" si="11"/>
        <v>1.103</v>
      </c>
      <c r="P422" s="5">
        <f t="shared" si="11"/>
        <v>1.5109999999999999</v>
      </c>
      <c r="Q422" s="5">
        <f t="shared" si="11"/>
        <v>1.5109999999999999</v>
      </c>
    </row>
    <row r="423" spans="2:17" hidden="1" outlineLevel="1" x14ac:dyDescent="0.25">
      <c r="B423" s="5" t="s">
        <v>53</v>
      </c>
      <c r="C423" s="63">
        <v>3180</v>
      </c>
      <c r="D423" s="63">
        <v>1.0049999999999999</v>
      </c>
      <c r="E423" s="63" t="s">
        <v>586</v>
      </c>
      <c r="F423" s="63">
        <v>1.502</v>
      </c>
      <c r="G423" s="63">
        <v>1.5049999999999999</v>
      </c>
      <c r="H423" s="63">
        <v>1.51</v>
      </c>
      <c r="I423" s="63">
        <v>1.51</v>
      </c>
      <c r="L423" s="5">
        <f t="shared" si="11"/>
        <v>1.0049999999999999</v>
      </c>
      <c r="M423" s="5" t="str">
        <f t="shared" si="11"/>
        <v>-</v>
      </c>
      <c r="N423" s="5">
        <f t="shared" si="11"/>
        <v>1.502</v>
      </c>
      <c r="O423" s="5">
        <f t="shared" si="11"/>
        <v>1.5049999999999999</v>
      </c>
      <c r="P423" s="5">
        <f t="shared" si="11"/>
        <v>1.51</v>
      </c>
      <c r="Q423" s="5">
        <f t="shared" si="11"/>
        <v>1.51</v>
      </c>
    </row>
    <row r="424" spans="2:17" hidden="1" outlineLevel="1" x14ac:dyDescent="0.25">
      <c r="B424" s="5" t="s">
        <v>45</v>
      </c>
      <c r="C424" s="63">
        <v>2410</v>
      </c>
      <c r="D424" s="63" t="s">
        <v>586</v>
      </c>
      <c r="E424" s="63" t="s">
        <v>586</v>
      </c>
      <c r="F424" s="63" t="s">
        <v>586</v>
      </c>
      <c r="G424" s="63">
        <v>1.5049999999999999</v>
      </c>
      <c r="H424" s="63" t="s">
        <v>586</v>
      </c>
      <c r="I424" s="63">
        <v>1.5049999999999999</v>
      </c>
      <c r="L424" s="5" t="str">
        <f t="shared" si="11"/>
        <v>-</v>
      </c>
      <c r="M424" s="5" t="str">
        <f t="shared" si="11"/>
        <v>-</v>
      </c>
      <c r="N424" s="5" t="str">
        <f t="shared" si="11"/>
        <v>-</v>
      </c>
      <c r="O424" s="5">
        <f t="shared" si="11"/>
        <v>1.5049999999999999</v>
      </c>
      <c r="P424" s="5" t="str">
        <f t="shared" si="11"/>
        <v>-</v>
      </c>
      <c r="Q424" s="5">
        <f t="shared" si="11"/>
        <v>1.5049999999999999</v>
      </c>
    </row>
    <row r="425" spans="2:17" hidden="1" outlineLevel="1" x14ac:dyDescent="0.25">
      <c r="B425" s="5" t="s">
        <v>248</v>
      </c>
      <c r="C425" s="63">
        <v>1329</v>
      </c>
      <c r="D425" s="63" t="s">
        <v>586</v>
      </c>
      <c r="E425" s="63" t="s">
        <v>586</v>
      </c>
      <c r="F425" s="63" t="s">
        <v>586</v>
      </c>
      <c r="G425" s="63">
        <v>1.2</v>
      </c>
      <c r="H425" s="63">
        <v>1.502</v>
      </c>
      <c r="I425" s="63">
        <v>1.502</v>
      </c>
      <c r="L425" s="5" t="str">
        <f t="shared" si="11"/>
        <v>-</v>
      </c>
      <c r="M425" s="5" t="str">
        <f t="shared" si="11"/>
        <v>-</v>
      </c>
      <c r="N425" s="5" t="str">
        <f t="shared" si="11"/>
        <v>-</v>
      </c>
      <c r="O425" s="5">
        <f t="shared" si="11"/>
        <v>1.2</v>
      </c>
      <c r="P425" s="5">
        <f t="shared" si="11"/>
        <v>1.502</v>
      </c>
      <c r="Q425" s="5">
        <f t="shared" si="11"/>
        <v>1.502</v>
      </c>
    </row>
    <row r="426" spans="2:17" hidden="1" outlineLevel="1" x14ac:dyDescent="0.25">
      <c r="B426" s="5" t="s">
        <v>239</v>
      </c>
      <c r="C426" s="63">
        <v>3401</v>
      </c>
      <c r="D426" s="63" t="s">
        <v>586</v>
      </c>
      <c r="E426" s="63" t="s">
        <v>586</v>
      </c>
      <c r="F426" s="63">
        <v>1.5009999999999999</v>
      </c>
      <c r="G426" s="63" t="s">
        <v>586</v>
      </c>
      <c r="H426" s="63" t="s">
        <v>586</v>
      </c>
      <c r="I426" s="63">
        <v>1.5009999999999999</v>
      </c>
      <c r="L426" s="5" t="str">
        <f t="shared" si="11"/>
        <v>-</v>
      </c>
      <c r="M426" s="5" t="str">
        <f t="shared" si="11"/>
        <v>-</v>
      </c>
      <c r="N426" s="5">
        <f t="shared" si="11"/>
        <v>1.5009999999999999</v>
      </c>
      <c r="O426" s="5" t="str">
        <f t="shared" si="11"/>
        <v>-</v>
      </c>
      <c r="P426" s="5" t="str">
        <f t="shared" si="11"/>
        <v>-</v>
      </c>
      <c r="Q426" s="5">
        <f t="shared" si="11"/>
        <v>1.5009999999999999</v>
      </c>
    </row>
    <row r="427" spans="2:17" hidden="1" outlineLevel="1" x14ac:dyDescent="0.25">
      <c r="B427" s="5" t="s">
        <v>376</v>
      </c>
      <c r="C427" s="63">
        <v>3037</v>
      </c>
      <c r="D427" s="63">
        <v>0.12</v>
      </c>
      <c r="E427" s="63" t="s">
        <v>586</v>
      </c>
      <c r="F427" s="63" t="s">
        <v>586</v>
      </c>
      <c r="G427" s="63" t="s">
        <v>586</v>
      </c>
      <c r="H427" s="63">
        <v>1.5009999999999999</v>
      </c>
      <c r="I427" s="63">
        <v>1.5009999999999999</v>
      </c>
      <c r="L427" s="5">
        <f t="shared" si="11"/>
        <v>0.12</v>
      </c>
      <c r="M427" s="5" t="str">
        <f t="shared" si="11"/>
        <v>-</v>
      </c>
      <c r="N427" s="5" t="str">
        <f t="shared" si="11"/>
        <v>-</v>
      </c>
      <c r="O427" s="5" t="str">
        <f t="shared" si="11"/>
        <v>-</v>
      </c>
      <c r="P427" s="5">
        <f t="shared" si="11"/>
        <v>1.5009999999999999</v>
      </c>
      <c r="Q427" s="5">
        <f t="shared" si="11"/>
        <v>1.5009999999999999</v>
      </c>
    </row>
    <row r="428" spans="2:17" hidden="1" outlineLevel="1" x14ac:dyDescent="0.25">
      <c r="B428" s="5" t="s">
        <v>479</v>
      </c>
      <c r="C428" s="63">
        <v>3171</v>
      </c>
      <c r="D428" s="63">
        <v>0.1</v>
      </c>
      <c r="E428" s="63" t="s">
        <v>586</v>
      </c>
      <c r="F428" s="63" t="s">
        <v>586</v>
      </c>
      <c r="G428" s="63">
        <v>1.5</v>
      </c>
      <c r="H428" s="63">
        <v>1.0049999999999999</v>
      </c>
      <c r="I428" s="63">
        <v>1.5</v>
      </c>
      <c r="L428" s="5">
        <f t="shared" si="11"/>
        <v>0.1</v>
      </c>
      <c r="M428" s="5" t="str">
        <f t="shared" si="11"/>
        <v>-</v>
      </c>
      <c r="N428" s="5" t="str">
        <f t="shared" si="11"/>
        <v>-</v>
      </c>
      <c r="O428" s="5">
        <f t="shared" si="11"/>
        <v>1.5</v>
      </c>
      <c r="P428" s="5">
        <f t="shared" si="11"/>
        <v>1.0049999999999999</v>
      </c>
      <c r="Q428" s="5">
        <f t="shared" si="11"/>
        <v>1.5</v>
      </c>
    </row>
    <row r="429" spans="2:17" hidden="1" outlineLevel="1" x14ac:dyDescent="0.25">
      <c r="B429" s="5" t="s">
        <v>170</v>
      </c>
      <c r="C429" s="63">
        <v>705</v>
      </c>
      <c r="D429" s="63">
        <v>0.01</v>
      </c>
      <c r="E429" s="63" t="s">
        <v>586</v>
      </c>
      <c r="F429" s="63" t="s">
        <v>586</v>
      </c>
      <c r="G429" s="63" t="s">
        <v>586</v>
      </c>
      <c r="H429" s="63">
        <v>1.5</v>
      </c>
      <c r="I429" s="63">
        <v>1.5</v>
      </c>
      <c r="L429" s="5">
        <f t="shared" si="11"/>
        <v>0.01</v>
      </c>
      <c r="M429" s="5" t="str">
        <f t="shared" si="11"/>
        <v>-</v>
      </c>
      <c r="N429" s="5" t="str">
        <f t="shared" si="11"/>
        <v>-</v>
      </c>
      <c r="O429" s="5" t="str">
        <f t="shared" si="11"/>
        <v>-</v>
      </c>
      <c r="P429" s="5">
        <f t="shared" si="11"/>
        <v>1.5</v>
      </c>
      <c r="Q429" s="5">
        <f t="shared" si="11"/>
        <v>1.5</v>
      </c>
    </row>
    <row r="430" spans="2:17" hidden="1" outlineLevel="1" x14ac:dyDescent="0.25">
      <c r="B430" s="5" t="s">
        <v>814</v>
      </c>
      <c r="C430" s="63">
        <v>2571</v>
      </c>
      <c r="D430" s="63" t="s">
        <v>586</v>
      </c>
      <c r="E430" s="63" t="s">
        <v>586</v>
      </c>
      <c r="F430" s="63" t="s">
        <v>586</v>
      </c>
      <c r="G430" s="63">
        <v>1.5</v>
      </c>
      <c r="H430" s="63" t="s">
        <v>586</v>
      </c>
      <c r="I430" s="63">
        <v>1.5</v>
      </c>
      <c r="L430" s="5" t="str">
        <f t="shared" si="11"/>
        <v>-</v>
      </c>
      <c r="M430" s="5" t="str">
        <f t="shared" si="11"/>
        <v>-</v>
      </c>
      <c r="N430" s="5" t="str">
        <f t="shared" si="11"/>
        <v>-</v>
      </c>
      <c r="O430" s="5">
        <f t="shared" si="11"/>
        <v>1.5</v>
      </c>
      <c r="P430" s="5" t="str">
        <f t="shared" si="11"/>
        <v>-</v>
      </c>
      <c r="Q430" s="5">
        <f t="shared" si="11"/>
        <v>1.5</v>
      </c>
    </row>
    <row r="431" spans="2:17" hidden="1" outlineLevel="1" x14ac:dyDescent="0.25">
      <c r="B431" s="5" t="s">
        <v>120</v>
      </c>
      <c r="C431" s="63">
        <v>3139</v>
      </c>
      <c r="D431" s="63">
        <v>1.5</v>
      </c>
      <c r="E431" s="63" t="s">
        <v>586</v>
      </c>
      <c r="F431" s="63" t="s">
        <v>586</v>
      </c>
      <c r="G431" s="63" t="s">
        <v>586</v>
      </c>
      <c r="H431" s="63" t="s">
        <v>586</v>
      </c>
      <c r="I431" s="63">
        <v>1.5</v>
      </c>
      <c r="L431" s="5">
        <f t="shared" si="11"/>
        <v>1.5</v>
      </c>
      <c r="M431" s="5" t="str">
        <f t="shared" si="11"/>
        <v>-</v>
      </c>
      <c r="N431" s="5" t="str">
        <f t="shared" si="11"/>
        <v>-</v>
      </c>
      <c r="O431" s="5" t="str">
        <f t="shared" ref="O431:Q494" si="12">IF(G431=0,"",G431)</f>
        <v>-</v>
      </c>
      <c r="P431" s="5" t="str">
        <f t="shared" si="12"/>
        <v>-</v>
      </c>
      <c r="Q431" s="5">
        <f t="shared" si="12"/>
        <v>1.5</v>
      </c>
    </row>
    <row r="432" spans="2:17" hidden="1" outlineLevel="1" x14ac:dyDescent="0.25">
      <c r="B432" s="5" t="s">
        <v>55</v>
      </c>
      <c r="C432" s="63">
        <v>568</v>
      </c>
      <c r="D432" s="63">
        <v>0.1</v>
      </c>
      <c r="E432" s="63">
        <v>0.5</v>
      </c>
      <c r="F432" s="63" t="s">
        <v>586</v>
      </c>
      <c r="G432" s="63">
        <v>1.5</v>
      </c>
      <c r="H432" s="63" t="s">
        <v>586</v>
      </c>
      <c r="I432" s="63">
        <v>1.5</v>
      </c>
      <c r="L432" s="5">
        <f t="shared" ref="L432:Q495" si="13">IF(D432=0,"",D432)</f>
        <v>0.1</v>
      </c>
      <c r="M432" s="5">
        <f t="shared" si="13"/>
        <v>0.5</v>
      </c>
      <c r="N432" s="5" t="str">
        <f t="shared" si="13"/>
        <v>-</v>
      </c>
      <c r="O432" s="5">
        <f t="shared" si="12"/>
        <v>1.5</v>
      </c>
      <c r="P432" s="5" t="str">
        <f t="shared" si="12"/>
        <v>-</v>
      </c>
      <c r="Q432" s="5">
        <f t="shared" si="12"/>
        <v>1.5</v>
      </c>
    </row>
    <row r="433" spans="2:17" hidden="1" outlineLevel="1" x14ac:dyDescent="0.25">
      <c r="B433" s="5" t="s">
        <v>469</v>
      </c>
      <c r="C433" s="63">
        <v>2065</v>
      </c>
      <c r="D433" s="63">
        <v>0.01</v>
      </c>
      <c r="E433" s="63" t="s">
        <v>586</v>
      </c>
      <c r="F433" s="63" t="s">
        <v>586</v>
      </c>
      <c r="G433" s="63">
        <v>1.5</v>
      </c>
      <c r="H433" s="63" t="s">
        <v>586</v>
      </c>
      <c r="I433" s="63">
        <v>1.5</v>
      </c>
      <c r="L433" s="5">
        <f t="shared" si="13"/>
        <v>0.01</v>
      </c>
      <c r="M433" s="5" t="str">
        <f t="shared" si="13"/>
        <v>-</v>
      </c>
      <c r="N433" s="5" t="str">
        <f t="shared" si="13"/>
        <v>-</v>
      </c>
      <c r="O433" s="5">
        <f t="shared" si="12"/>
        <v>1.5</v>
      </c>
      <c r="P433" s="5" t="str">
        <f t="shared" si="12"/>
        <v>-</v>
      </c>
      <c r="Q433" s="5">
        <f t="shared" si="12"/>
        <v>1.5</v>
      </c>
    </row>
    <row r="434" spans="2:17" hidden="1" outlineLevel="1" x14ac:dyDescent="0.25">
      <c r="B434" s="5" t="s">
        <v>493</v>
      </c>
      <c r="C434" s="63">
        <v>533</v>
      </c>
      <c r="D434" s="63" t="s">
        <v>586</v>
      </c>
      <c r="E434" s="63" t="s">
        <v>586</v>
      </c>
      <c r="F434" s="63" t="s">
        <v>586</v>
      </c>
      <c r="G434" s="63" t="s">
        <v>586</v>
      </c>
      <c r="H434" s="63">
        <v>1.4990000000000001</v>
      </c>
      <c r="I434" s="63">
        <v>1.4990000000000001</v>
      </c>
      <c r="L434" s="5" t="str">
        <f t="shared" si="13"/>
        <v>-</v>
      </c>
      <c r="M434" s="5" t="str">
        <f t="shared" si="13"/>
        <v>-</v>
      </c>
      <c r="N434" s="5" t="str">
        <f t="shared" si="13"/>
        <v>-</v>
      </c>
      <c r="O434" s="5" t="str">
        <f t="shared" si="12"/>
        <v>-</v>
      </c>
      <c r="P434" s="5">
        <f t="shared" si="12"/>
        <v>1.4990000000000001</v>
      </c>
      <c r="Q434" s="5">
        <f t="shared" si="12"/>
        <v>1.4990000000000001</v>
      </c>
    </row>
    <row r="435" spans="2:17" hidden="1" outlineLevel="1" x14ac:dyDescent="0.25">
      <c r="B435" s="5" t="s">
        <v>409</v>
      </c>
      <c r="C435" s="63">
        <v>2846</v>
      </c>
      <c r="D435" s="63" t="s">
        <v>586</v>
      </c>
      <c r="E435" s="63">
        <v>1.2490000000000001</v>
      </c>
      <c r="F435" s="63" t="s">
        <v>586</v>
      </c>
      <c r="G435" s="63" t="s">
        <v>586</v>
      </c>
      <c r="H435" s="63" t="s">
        <v>586</v>
      </c>
      <c r="I435" s="63">
        <v>1.2490000000000001</v>
      </c>
      <c r="L435" s="5" t="str">
        <f t="shared" si="13"/>
        <v>-</v>
      </c>
      <c r="M435" s="5">
        <f t="shared" si="13"/>
        <v>1.2490000000000001</v>
      </c>
      <c r="N435" s="5" t="str">
        <f t="shared" si="13"/>
        <v>-</v>
      </c>
      <c r="O435" s="5" t="str">
        <f t="shared" si="12"/>
        <v>-</v>
      </c>
      <c r="P435" s="5" t="str">
        <f t="shared" si="12"/>
        <v>-</v>
      </c>
      <c r="Q435" s="5">
        <f t="shared" si="12"/>
        <v>1.2490000000000001</v>
      </c>
    </row>
    <row r="436" spans="2:17" hidden="1" outlineLevel="1" x14ac:dyDescent="0.25">
      <c r="B436" s="5" t="s">
        <v>456</v>
      </c>
      <c r="C436" s="63">
        <v>2682</v>
      </c>
      <c r="D436" s="63" t="s">
        <v>586</v>
      </c>
      <c r="E436" s="63" t="s">
        <v>586</v>
      </c>
      <c r="F436" s="63" t="s">
        <v>586</v>
      </c>
      <c r="G436" s="63">
        <v>1.006</v>
      </c>
      <c r="H436" s="63" t="s">
        <v>586</v>
      </c>
      <c r="I436" s="63">
        <v>1.006</v>
      </c>
      <c r="L436" s="5" t="str">
        <f t="shared" si="13"/>
        <v>-</v>
      </c>
      <c r="M436" s="5" t="str">
        <f t="shared" si="13"/>
        <v>-</v>
      </c>
      <c r="N436" s="5" t="str">
        <f t="shared" si="13"/>
        <v>-</v>
      </c>
      <c r="O436" s="5">
        <f t="shared" si="12"/>
        <v>1.006</v>
      </c>
      <c r="P436" s="5" t="str">
        <f t="shared" si="12"/>
        <v>-</v>
      </c>
      <c r="Q436" s="5">
        <f t="shared" si="12"/>
        <v>1.006</v>
      </c>
    </row>
    <row r="437" spans="2:17" hidden="1" outlineLevel="1" x14ac:dyDescent="0.25">
      <c r="B437" s="5" t="s">
        <v>394</v>
      </c>
      <c r="C437" s="63">
        <v>2529</v>
      </c>
      <c r="D437" s="63" t="s">
        <v>586</v>
      </c>
      <c r="E437" s="63" t="s">
        <v>586</v>
      </c>
      <c r="F437" s="63">
        <v>0.1</v>
      </c>
      <c r="G437" s="63" t="s">
        <v>586</v>
      </c>
      <c r="H437" s="63">
        <v>1.004</v>
      </c>
      <c r="I437" s="63">
        <v>1.004</v>
      </c>
      <c r="L437" s="5" t="str">
        <f t="shared" si="13"/>
        <v>-</v>
      </c>
      <c r="M437" s="5" t="str">
        <f t="shared" si="13"/>
        <v>-</v>
      </c>
      <c r="N437" s="5">
        <f t="shared" si="13"/>
        <v>0.1</v>
      </c>
      <c r="O437" s="5" t="str">
        <f t="shared" si="12"/>
        <v>-</v>
      </c>
      <c r="P437" s="5">
        <f t="shared" si="12"/>
        <v>1.004</v>
      </c>
      <c r="Q437" s="5">
        <f t="shared" si="12"/>
        <v>1.004</v>
      </c>
    </row>
    <row r="438" spans="2:17" hidden="1" outlineLevel="1" x14ac:dyDescent="0.25">
      <c r="B438" s="5" t="s">
        <v>188</v>
      </c>
      <c r="C438" s="63">
        <v>2684</v>
      </c>
      <c r="D438" s="63">
        <v>1.004</v>
      </c>
      <c r="E438" s="63" t="s">
        <v>586</v>
      </c>
      <c r="F438" s="63" t="s">
        <v>586</v>
      </c>
      <c r="G438" s="63" t="s">
        <v>586</v>
      </c>
      <c r="H438" s="63" t="s">
        <v>586</v>
      </c>
      <c r="I438" s="63">
        <v>1.004</v>
      </c>
      <c r="L438" s="5">
        <f t="shared" si="13"/>
        <v>1.004</v>
      </c>
      <c r="M438" s="5" t="str">
        <f t="shared" si="13"/>
        <v>-</v>
      </c>
      <c r="N438" s="5" t="str">
        <f t="shared" si="13"/>
        <v>-</v>
      </c>
      <c r="O438" s="5" t="str">
        <f t="shared" si="12"/>
        <v>-</v>
      </c>
      <c r="P438" s="5" t="str">
        <f t="shared" si="12"/>
        <v>-</v>
      </c>
      <c r="Q438" s="5">
        <f t="shared" si="12"/>
        <v>1.004</v>
      </c>
    </row>
    <row r="439" spans="2:17" hidden="1" outlineLevel="1" x14ac:dyDescent="0.25">
      <c r="B439" s="5" t="s">
        <v>61</v>
      </c>
      <c r="C439" s="63">
        <v>1927</v>
      </c>
      <c r="D439" s="63">
        <v>0.1</v>
      </c>
      <c r="E439" s="63">
        <v>0.503</v>
      </c>
      <c r="F439" s="63">
        <v>1.0009999999999999</v>
      </c>
      <c r="G439" s="63">
        <v>0.501</v>
      </c>
      <c r="H439" s="63" t="s">
        <v>586</v>
      </c>
      <c r="I439" s="63">
        <v>1.0009999999999999</v>
      </c>
      <c r="L439" s="5">
        <f t="shared" si="13"/>
        <v>0.1</v>
      </c>
      <c r="M439" s="5">
        <f t="shared" si="13"/>
        <v>0.503</v>
      </c>
      <c r="N439" s="5">
        <f t="shared" si="13"/>
        <v>1.0009999999999999</v>
      </c>
      <c r="O439" s="5">
        <f t="shared" si="12"/>
        <v>0.501</v>
      </c>
      <c r="P439" s="5" t="str">
        <f t="shared" si="12"/>
        <v>-</v>
      </c>
      <c r="Q439" s="5">
        <f t="shared" si="12"/>
        <v>1.0009999999999999</v>
      </c>
    </row>
    <row r="440" spans="2:17" hidden="1" outlineLevel="1" x14ac:dyDescent="0.25">
      <c r="B440" s="5" t="s">
        <v>70</v>
      </c>
      <c r="C440" s="63">
        <v>826</v>
      </c>
      <c r="D440" s="63" t="s">
        <v>586</v>
      </c>
      <c r="E440" s="63" t="s">
        <v>586</v>
      </c>
      <c r="F440" s="63">
        <v>1.0009999999999999</v>
      </c>
      <c r="G440" s="63" t="s">
        <v>586</v>
      </c>
      <c r="H440" s="63" t="s">
        <v>586</v>
      </c>
      <c r="I440" s="63">
        <v>1.0009999999999999</v>
      </c>
      <c r="L440" s="5" t="str">
        <f t="shared" si="13"/>
        <v>-</v>
      </c>
      <c r="M440" s="5" t="str">
        <f t="shared" si="13"/>
        <v>-</v>
      </c>
      <c r="N440" s="5">
        <f t="shared" si="13"/>
        <v>1.0009999999999999</v>
      </c>
      <c r="O440" s="5" t="str">
        <f t="shared" si="12"/>
        <v>-</v>
      </c>
      <c r="P440" s="5" t="str">
        <f t="shared" si="12"/>
        <v>-</v>
      </c>
      <c r="Q440" s="5">
        <f t="shared" si="12"/>
        <v>1.0009999999999999</v>
      </c>
    </row>
    <row r="441" spans="2:17" hidden="1" outlineLevel="1" x14ac:dyDescent="0.25">
      <c r="B441" s="5" t="s">
        <v>397</v>
      </c>
      <c r="C441" s="63">
        <v>1312</v>
      </c>
      <c r="D441" s="63" t="s">
        <v>586</v>
      </c>
      <c r="E441" s="63">
        <v>1.0009999999999999</v>
      </c>
      <c r="F441" s="63" t="s">
        <v>586</v>
      </c>
      <c r="G441" s="63" t="s">
        <v>586</v>
      </c>
      <c r="H441" s="63" t="s">
        <v>586</v>
      </c>
      <c r="I441" s="63">
        <v>1.0009999999999999</v>
      </c>
      <c r="L441" s="5" t="str">
        <f t="shared" si="13"/>
        <v>-</v>
      </c>
      <c r="M441" s="5">
        <f t="shared" si="13"/>
        <v>1.0009999999999999</v>
      </c>
      <c r="N441" s="5" t="str">
        <f t="shared" si="13"/>
        <v>-</v>
      </c>
      <c r="O441" s="5" t="str">
        <f t="shared" si="12"/>
        <v>-</v>
      </c>
      <c r="P441" s="5" t="str">
        <f t="shared" si="12"/>
        <v>-</v>
      </c>
      <c r="Q441" s="5">
        <f t="shared" si="12"/>
        <v>1.0009999999999999</v>
      </c>
    </row>
    <row r="442" spans="2:17" hidden="1" outlineLevel="1" x14ac:dyDescent="0.25">
      <c r="B442" s="5" t="s">
        <v>459</v>
      </c>
      <c r="C442" s="63">
        <v>2495</v>
      </c>
      <c r="D442" s="63" t="s">
        <v>586</v>
      </c>
      <c r="E442" s="63">
        <v>0.45</v>
      </c>
      <c r="F442" s="63">
        <v>0.5</v>
      </c>
      <c r="G442" s="63">
        <v>1</v>
      </c>
      <c r="H442" s="63" t="s">
        <v>586</v>
      </c>
      <c r="I442" s="63">
        <v>1</v>
      </c>
      <c r="L442" s="5" t="str">
        <f t="shared" si="13"/>
        <v>-</v>
      </c>
      <c r="M442" s="5">
        <f t="shared" si="13"/>
        <v>0.45</v>
      </c>
      <c r="N442" s="5">
        <f t="shared" si="13"/>
        <v>0.5</v>
      </c>
      <c r="O442" s="5">
        <f t="shared" si="12"/>
        <v>1</v>
      </c>
      <c r="P442" s="5" t="str">
        <f t="shared" si="12"/>
        <v>-</v>
      </c>
      <c r="Q442" s="5">
        <f t="shared" si="12"/>
        <v>1</v>
      </c>
    </row>
    <row r="443" spans="2:17" hidden="1" outlineLevel="1" x14ac:dyDescent="0.25">
      <c r="B443" s="5" t="s">
        <v>234</v>
      </c>
      <c r="C443" s="63">
        <v>992</v>
      </c>
      <c r="D443" s="63" t="s">
        <v>586</v>
      </c>
      <c r="E443" s="63">
        <v>1</v>
      </c>
      <c r="F443" s="63" t="s">
        <v>586</v>
      </c>
      <c r="G443" s="63" t="s">
        <v>586</v>
      </c>
      <c r="H443" s="63" t="s">
        <v>586</v>
      </c>
      <c r="I443" s="63">
        <v>1</v>
      </c>
      <c r="L443" s="5" t="str">
        <f t="shared" si="13"/>
        <v>-</v>
      </c>
      <c r="M443" s="5">
        <f t="shared" si="13"/>
        <v>1</v>
      </c>
      <c r="N443" s="5" t="str">
        <f t="shared" si="13"/>
        <v>-</v>
      </c>
      <c r="O443" s="5" t="str">
        <f t="shared" si="12"/>
        <v>-</v>
      </c>
      <c r="P443" s="5" t="str">
        <f t="shared" si="12"/>
        <v>-</v>
      </c>
      <c r="Q443" s="5">
        <f t="shared" si="12"/>
        <v>1</v>
      </c>
    </row>
    <row r="444" spans="2:17" hidden="1" outlineLevel="1" x14ac:dyDescent="0.25">
      <c r="B444" s="5" t="s">
        <v>468</v>
      </c>
      <c r="C444" s="63">
        <v>2559</v>
      </c>
      <c r="D444" s="63" t="s">
        <v>586</v>
      </c>
      <c r="E444" s="63">
        <v>1</v>
      </c>
      <c r="F444" s="63" t="s">
        <v>586</v>
      </c>
      <c r="G444" s="63" t="s">
        <v>586</v>
      </c>
      <c r="H444" s="63" t="s">
        <v>586</v>
      </c>
      <c r="I444" s="63">
        <v>1</v>
      </c>
      <c r="L444" s="5" t="str">
        <f t="shared" si="13"/>
        <v>-</v>
      </c>
      <c r="M444" s="5">
        <f t="shared" si="13"/>
        <v>1</v>
      </c>
      <c r="N444" s="5" t="str">
        <f t="shared" si="13"/>
        <v>-</v>
      </c>
      <c r="O444" s="5" t="str">
        <f t="shared" si="12"/>
        <v>-</v>
      </c>
      <c r="P444" s="5" t="str">
        <f t="shared" si="12"/>
        <v>-</v>
      </c>
      <c r="Q444" s="5">
        <f t="shared" si="12"/>
        <v>1</v>
      </c>
    </row>
    <row r="445" spans="2:17" hidden="1" outlineLevel="1" x14ac:dyDescent="0.25">
      <c r="B445" s="5" t="s">
        <v>226</v>
      </c>
      <c r="C445" s="63">
        <v>817</v>
      </c>
      <c r="D445" s="63">
        <v>8.9999999999999993E-3</v>
      </c>
      <c r="E445" s="63" t="s">
        <v>586</v>
      </c>
      <c r="F445" s="63" t="s">
        <v>586</v>
      </c>
      <c r="G445" s="63">
        <v>0.997</v>
      </c>
      <c r="H445" s="63" t="s">
        <v>586</v>
      </c>
      <c r="I445" s="63">
        <v>0.997</v>
      </c>
      <c r="L445" s="5">
        <f t="shared" si="13"/>
        <v>8.9999999999999993E-3</v>
      </c>
      <c r="M445" s="5" t="str">
        <f t="shared" si="13"/>
        <v>-</v>
      </c>
      <c r="N445" s="5" t="str">
        <f t="shared" si="13"/>
        <v>-</v>
      </c>
      <c r="O445" s="5">
        <f t="shared" si="12"/>
        <v>0.997</v>
      </c>
      <c r="P445" s="5" t="str">
        <f t="shared" si="12"/>
        <v>-</v>
      </c>
      <c r="Q445" s="5">
        <f t="shared" si="12"/>
        <v>0.997</v>
      </c>
    </row>
    <row r="446" spans="2:17" hidden="1" outlineLevel="1" x14ac:dyDescent="0.25">
      <c r="B446" s="5" t="s">
        <v>443</v>
      </c>
      <c r="C446" s="63">
        <v>101</v>
      </c>
      <c r="D446" s="63">
        <v>0.01</v>
      </c>
      <c r="E446" s="63" t="s">
        <v>586</v>
      </c>
      <c r="F446" s="63">
        <v>0.251</v>
      </c>
      <c r="G446" s="63">
        <v>0.75</v>
      </c>
      <c r="H446" s="63">
        <v>0.751</v>
      </c>
      <c r="I446" s="63">
        <v>0.751</v>
      </c>
      <c r="L446" s="5">
        <f t="shared" si="13"/>
        <v>0.01</v>
      </c>
      <c r="M446" s="5" t="str">
        <f t="shared" si="13"/>
        <v>-</v>
      </c>
      <c r="N446" s="5">
        <f t="shared" si="13"/>
        <v>0.251</v>
      </c>
      <c r="O446" s="5">
        <f t="shared" si="12"/>
        <v>0.75</v>
      </c>
      <c r="P446" s="5">
        <f t="shared" si="12"/>
        <v>0.751</v>
      </c>
      <c r="Q446" s="5">
        <f t="shared" si="12"/>
        <v>0.751</v>
      </c>
    </row>
    <row r="447" spans="2:17" hidden="1" outlineLevel="1" x14ac:dyDescent="0.25">
      <c r="B447" s="5" t="s">
        <v>439</v>
      </c>
      <c r="C447" s="63">
        <v>1242</v>
      </c>
      <c r="D447" s="63">
        <v>0.1</v>
      </c>
      <c r="E447" s="63" t="s">
        <v>586</v>
      </c>
      <c r="F447" s="63">
        <v>0.1</v>
      </c>
      <c r="G447" s="63">
        <v>0.1</v>
      </c>
      <c r="H447" s="63">
        <v>0.60199999999999998</v>
      </c>
      <c r="I447" s="63">
        <v>0.60199999999999998</v>
      </c>
      <c r="L447" s="5">
        <f t="shared" si="13"/>
        <v>0.1</v>
      </c>
      <c r="M447" s="5" t="str">
        <f t="shared" si="13"/>
        <v>-</v>
      </c>
      <c r="N447" s="5">
        <f t="shared" si="13"/>
        <v>0.1</v>
      </c>
      <c r="O447" s="5">
        <f t="shared" si="12"/>
        <v>0.1</v>
      </c>
      <c r="P447" s="5">
        <f t="shared" si="12"/>
        <v>0.60199999999999998</v>
      </c>
      <c r="Q447" s="5">
        <f t="shared" si="12"/>
        <v>0.60199999999999998</v>
      </c>
    </row>
    <row r="448" spans="2:17" hidden="1" outlineLevel="1" x14ac:dyDescent="0.25">
      <c r="B448" s="5" t="s">
        <v>334</v>
      </c>
      <c r="C448" s="63">
        <v>1068</v>
      </c>
      <c r="D448" s="63">
        <v>0.25</v>
      </c>
      <c r="E448" s="63" t="s">
        <v>586</v>
      </c>
      <c r="F448" s="63" t="s">
        <v>586</v>
      </c>
      <c r="G448" s="63" t="s">
        <v>586</v>
      </c>
      <c r="H448" s="63">
        <v>0.502</v>
      </c>
      <c r="I448" s="63">
        <v>0.502</v>
      </c>
      <c r="L448" s="5">
        <f t="shared" si="13"/>
        <v>0.25</v>
      </c>
      <c r="M448" s="5" t="str">
        <f t="shared" si="13"/>
        <v>-</v>
      </c>
      <c r="N448" s="5" t="str">
        <f t="shared" si="13"/>
        <v>-</v>
      </c>
      <c r="O448" s="5" t="str">
        <f t="shared" si="12"/>
        <v>-</v>
      </c>
      <c r="P448" s="5">
        <f t="shared" si="12"/>
        <v>0.502</v>
      </c>
      <c r="Q448" s="5">
        <f t="shared" si="12"/>
        <v>0.502</v>
      </c>
    </row>
    <row r="449" spans="2:17" hidden="1" outlineLevel="1" x14ac:dyDescent="0.25">
      <c r="B449" s="5" t="s">
        <v>355</v>
      </c>
      <c r="C449" s="63">
        <v>3271</v>
      </c>
      <c r="D449" s="63">
        <v>0.501</v>
      </c>
      <c r="E449" s="63" t="s">
        <v>586</v>
      </c>
      <c r="F449" s="63" t="s">
        <v>586</v>
      </c>
      <c r="G449" s="63" t="s">
        <v>586</v>
      </c>
      <c r="H449" s="63" t="s">
        <v>586</v>
      </c>
      <c r="I449" s="63">
        <v>0.501</v>
      </c>
      <c r="L449" s="5">
        <f t="shared" si="13"/>
        <v>0.501</v>
      </c>
      <c r="M449" s="5" t="str">
        <f t="shared" si="13"/>
        <v>-</v>
      </c>
      <c r="N449" s="5" t="str">
        <f t="shared" si="13"/>
        <v>-</v>
      </c>
      <c r="O449" s="5" t="str">
        <f t="shared" si="12"/>
        <v>-</v>
      </c>
      <c r="P449" s="5" t="str">
        <f t="shared" si="12"/>
        <v>-</v>
      </c>
      <c r="Q449" s="5">
        <f t="shared" si="12"/>
        <v>0.501</v>
      </c>
    </row>
    <row r="450" spans="2:17" hidden="1" outlineLevel="1" x14ac:dyDescent="0.25">
      <c r="B450" s="5" t="s">
        <v>441</v>
      </c>
      <c r="C450" s="63">
        <v>1027</v>
      </c>
      <c r="D450" s="63">
        <v>0.01</v>
      </c>
      <c r="E450" s="63" t="s">
        <v>586</v>
      </c>
      <c r="F450" s="63">
        <v>0.5</v>
      </c>
      <c r="G450" s="63" t="s">
        <v>586</v>
      </c>
      <c r="H450" s="63" t="s">
        <v>586</v>
      </c>
      <c r="I450" s="63">
        <v>0.5</v>
      </c>
      <c r="L450" s="5">
        <f t="shared" si="13"/>
        <v>0.01</v>
      </c>
      <c r="M450" s="5" t="str">
        <f t="shared" si="13"/>
        <v>-</v>
      </c>
      <c r="N450" s="5">
        <f t="shared" si="13"/>
        <v>0.5</v>
      </c>
      <c r="O450" s="5" t="str">
        <f t="shared" si="12"/>
        <v>-</v>
      </c>
      <c r="P450" s="5" t="str">
        <f t="shared" si="12"/>
        <v>-</v>
      </c>
      <c r="Q450" s="5">
        <f t="shared" si="12"/>
        <v>0.5</v>
      </c>
    </row>
    <row r="451" spans="2:17" hidden="1" outlineLevel="1" x14ac:dyDescent="0.25">
      <c r="B451" s="5" t="s">
        <v>450</v>
      </c>
      <c r="C451" s="63">
        <v>1071</v>
      </c>
      <c r="D451" s="63" t="s">
        <v>586</v>
      </c>
      <c r="E451" s="63" t="s">
        <v>586</v>
      </c>
      <c r="F451" s="63">
        <v>0.5</v>
      </c>
      <c r="G451" s="63" t="s">
        <v>586</v>
      </c>
      <c r="H451" s="63" t="s">
        <v>586</v>
      </c>
      <c r="I451" s="63">
        <v>0.5</v>
      </c>
      <c r="L451" s="5" t="str">
        <f t="shared" si="13"/>
        <v>-</v>
      </c>
      <c r="M451" s="5" t="str">
        <f t="shared" si="13"/>
        <v>-</v>
      </c>
      <c r="N451" s="5">
        <f t="shared" si="13"/>
        <v>0.5</v>
      </c>
      <c r="O451" s="5" t="str">
        <f t="shared" si="12"/>
        <v>-</v>
      </c>
      <c r="P451" s="5" t="str">
        <f t="shared" si="12"/>
        <v>-</v>
      </c>
      <c r="Q451" s="5">
        <f t="shared" si="12"/>
        <v>0.5</v>
      </c>
    </row>
    <row r="452" spans="2:17" hidden="1" outlineLevel="1" x14ac:dyDescent="0.25">
      <c r="B452" s="5" t="s">
        <v>317</v>
      </c>
      <c r="C452" s="63">
        <v>1166</v>
      </c>
      <c r="D452" s="63" t="s">
        <v>586</v>
      </c>
      <c r="E452" s="63" t="s">
        <v>586</v>
      </c>
      <c r="F452" s="63" t="s">
        <v>586</v>
      </c>
      <c r="G452" s="63">
        <v>0.5</v>
      </c>
      <c r="H452" s="63">
        <v>0.5</v>
      </c>
      <c r="I452" s="63">
        <v>0.5</v>
      </c>
      <c r="L452" s="5" t="str">
        <f t="shared" si="13"/>
        <v>-</v>
      </c>
      <c r="M452" s="5" t="str">
        <f t="shared" si="13"/>
        <v>-</v>
      </c>
      <c r="N452" s="5" t="str">
        <f t="shared" si="13"/>
        <v>-</v>
      </c>
      <c r="O452" s="5">
        <f t="shared" si="12"/>
        <v>0.5</v>
      </c>
      <c r="P452" s="5">
        <f t="shared" si="12"/>
        <v>0.5</v>
      </c>
      <c r="Q452" s="5">
        <f t="shared" si="12"/>
        <v>0.5</v>
      </c>
    </row>
    <row r="453" spans="2:17" hidden="1" outlineLevel="1" x14ac:dyDescent="0.25">
      <c r="B453" s="5" t="s">
        <v>833</v>
      </c>
      <c r="C453" s="63">
        <v>2829</v>
      </c>
      <c r="D453" s="63">
        <v>0.5</v>
      </c>
      <c r="E453" s="63" t="s">
        <v>586</v>
      </c>
      <c r="F453" s="63" t="s">
        <v>586</v>
      </c>
      <c r="G453" s="63" t="s">
        <v>586</v>
      </c>
      <c r="H453" s="63" t="s">
        <v>586</v>
      </c>
      <c r="I453" s="63">
        <v>0.5</v>
      </c>
      <c r="L453" s="5">
        <f t="shared" si="13"/>
        <v>0.5</v>
      </c>
      <c r="M453" s="5" t="str">
        <f t="shared" si="13"/>
        <v>-</v>
      </c>
      <c r="N453" s="5" t="str">
        <f t="shared" si="13"/>
        <v>-</v>
      </c>
      <c r="O453" s="5" t="str">
        <f t="shared" si="12"/>
        <v>-</v>
      </c>
      <c r="P453" s="5" t="str">
        <f t="shared" si="12"/>
        <v>-</v>
      </c>
      <c r="Q453" s="5">
        <f t="shared" si="12"/>
        <v>0.5</v>
      </c>
    </row>
    <row r="454" spans="2:17" hidden="1" outlineLevel="1" x14ac:dyDescent="0.25">
      <c r="B454" s="5" t="s">
        <v>243</v>
      </c>
      <c r="C454" s="63">
        <v>2704</v>
      </c>
      <c r="D454" s="63" t="s">
        <v>586</v>
      </c>
      <c r="E454" s="63">
        <v>0.5</v>
      </c>
      <c r="F454" s="63" t="s">
        <v>586</v>
      </c>
      <c r="G454" s="63" t="s">
        <v>586</v>
      </c>
      <c r="H454" s="63" t="s">
        <v>586</v>
      </c>
      <c r="I454" s="63">
        <v>0.5</v>
      </c>
      <c r="L454" s="5" t="str">
        <f t="shared" si="13"/>
        <v>-</v>
      </c>
      <c r="M454" s="5">
        <f t="shared" si="13"/>
        <v>0.5</v>
      </c>
      <c r="N454" s="5" t="str">
        <f t="shared" si="13"/>
        <v>-</v>
      </c>
      <c r="O454" s="5" t="str">
        <f t="shared" si="12"/>
        <v>-</v>
      </c>
      <c r="P454" s="5" t="str">
        <f t="shared" si="12"/>
        <v>-</v>
      </c>
      <c r="Q454" s="5">
        <f t="shared" si="12"/>
        <v>0.5</v>
      </c>
    </row>
    <row r="455" spans="2:17" hidden="1" outlineLevel="1" x14ac:dyDescent="0.25">
      <c r="B455" s="5" t="s">
        <v>630</v>
      </c>
      <c r="C455" s="63">
        <v>2070</v>
      </c>
      <c r="D455" s="63" t="s">
        <v>586</v>
      </c>
      <c r="E455" s="63">
        <v>0.436</v>
      </c>
      <c r="F455" s="63" t="s">
        <v>586</v>
      </c>
      <c r="G455" s="63" t="s">
        <v>586</v>
      </c>
      <c r="H455" s="63" t="s">
        <v>586</v>
      </c>
      <c r="I455" s="63">
        <v>0.436</v>
      </c>
      <c r="L455" s="5" t="str">
        <f t="shared" si="13"/>
        <v>-</v>
      </c>
      <c r="M455" s="5">
        <f t="shared" si="13"/>
        <v>0.436</v>
      </c>
      <c r="N455" s="5" t="str">
        <f t="shared" si="13"/>
        <v>-</v>
      </c>
      <c r="O455" s="5" t="str">
        <f t="shared" si="12"/>
        <v>-</v>
      </c>
      <c r="P455" s="5" t="str">
        <f t="shared" si="12"/>
        <v>-</v>
      </c>
      <c r="Q455" s="5">
        <f t="shared" si="12"/>
        <v>0.436</v>
      </c>
    </row>
    <row r="456" spans="2:17" hidden="1" outlineLevel="1" x14ac:dyDescent="0.25">
      <c r="B456" s="5" t="s">
        <v>460</v>
      </c>
      <c r="C456" s="63">
        <v>902</v>
      </c>
      <c r="D456" s="63">
        <v>0.01</v>
      </c>
      <c r="E456" s="63" t="s">
        <v>586</v>
      </c>
      <c r="F456" s="63">
        <v>0.19</v>
      </c>
      <c r="G456" s="63">
        <v>0.26</v>
      </c>
      <c r="H456" s="63" t="s">
        <v>586</v>
      </c>
      <c r="I456" s="63">
        <v>0.26</v>
      </c>
      <c r="L456" s="5">
        <f t="shared" si="13"/>
        <v>0.01</v>
      </c>
      <c r="M456" s="5" t="str">
        <f t="shared" si="13"/>
        <v>-</v>
      </c>
      <c r="N456" s="5">
        <f t="shared" si="13"/>
        <v>0.19</v>
      </c>
      <c r="O456" s="5">
        <f t="shared" si="12"/>
        <v>0.26</v>
      </c>
      <c r="P456" s="5" t="str">
        <f t="shared" si="12"/>
        <v>-</v>
      </c>
      <c r="Q456" s="5">
        <f t="shared" si="12"/>
        <v>0.26</v>
      </c>
    </row>
    <row r="457" spans="2:17" hidden="1" outlineLevel="1" x14ac:dyDescent="0.25">
      <c r="B457" s="5" t="s">
        <v>826</v>
      </c>
      <c r="C457" s="63">
        <v>2</v>
      </c>
      <c r="D457" s="63">
        <v>0.01</v>
      </c>
      <c r="E457" s="63" t="s">
        <v>586</v>
      </c>
      <c r="F457" s="63" t="s">
        <v>586</v>
      </c>
      <c r="G457" s="63">
        <v>0.24399999999999999</v>
      </c>
      <c r="H457" s="63" t="s">
        <v>586</v>
      </c>
      <c r="I457" s="63">
        <v>0.24399999999999999</v>
      </c>
      <c r="L457" s="5">
        <f t="shared" si="13"/>
        <v>0.01</v>
      </c>
      <c r="M457" s="5" t="str">
        <f t="shared" si="13"/>
        <v>-</v>
      </c>
      <c r="N457" s="5" t="str">
        <f t="shared" si="13"/>
        <v>-</v>
      </c>
      <c r="O457" s="5">
        <f t="shared" si="12"/>
        <v>0.24399999999999999</v>
      </c>
      <c r="P457" s="5" t="str">
        <f t="shared" si="12"/>
        <v>-</v>
      </c>
      <c r="Q457" s="5">
        <f t="shared" si="12"/>
        <v>0.24399999999999999</v>
      </c>
    </row>
    <row r="458" spans="2:17" hidden="1" outlineLevel="1" x14ac:dyDescent="0.25">
      <c r="B458" s="5" t="s">
        <v>445</v>
      </c>
      <c r="C458" s="63">
        <v>3016</v>
      </c>
      <c r="D458" s="63" t="s">
        <v>586</v>
      </c>
      <c r="E458" s="63" t="s">
        <v>586</v>
      </c>
      <c r="F458" s="63">
        <v>0.05</v>
      </c>
      <c r="G458" s="63">
        <v>0.2</v>
      </c>
      <c r="H458" s="63" t="s">
        <v>586</v>
      </c>
      <c r="I458" s="63">
        <v>0.2</v>
      </c>
      <c r="L458" s="5" t="str">
        <f t="shared" si="13"/>
        <v>-</v>
      </c>
      <c r="M458" s="5" t="str">
        <f t="shared" si="13"/>
        <v>-</v>
      </c>
      <c r="N458" s="5">
        <f t="shared" si="13"/>
        <v>0.05</v>
      </c>
      <c r="O458" s="5">
        <f t="shared" si="12"/>
        <v>0.2</v>
      </c>
      <c r="P458" s="5" t="str">
        <f t="shared" si="12"/>
        <v>-</v>
      </c>
      <c r="Q458" s="5">
        <f t="shared" si="12"/>
        <v>0.2</v>
      </c>
    </row>
    <row r="459" spans="2:17" hidden="1" outlineLevel="1" x14ac:dyDescent="0.25">
      <c r="B459" s="5" t="s">
        <v>308</v>
      </c>
      <c r="C459" s="63">
        <v>524</v>
      </c>
      <c r="D459" s="63">
        <v>0.01</v>
      </c>
      <c r="E459" s="63">
        <v>0.15</v>
      </c>
      <c r="F459" s="63" t="s">
        <v>586</v>
      </c>
      <c r="G459" s="63" t="s">
        <v>586</v>
      </c>
      <c r="H459" s="63" t="s">
        <v>586</v>
      </c>
      <c r="I459" s="63">
        <v>0.15</v>
      </c>
      <c r="L459" s="5">
        <f t="shared" si="13"/>
        <v>0.01</v>
      </c>
      <c r="M459" s="5">
        <f t="shared" si="13"/>
        <v>0.15</v>
      </c>
      <c r="N459" s="5" t="str">
        <f t="shared" si="13"/>
        <v>-</v>
      </c>
      <c r="O459" s="5" t="str">
        <f t="shared" si="12"/>
        <v>-</v>
      </c>
      <c r="P459" s="5" t="str">
        <f t="shared" si="12"/>
        <v>-</v>
      </c>
      <c r="Q459" s="5">
        <f t="shared" si="12"/>
        <v>0.15</v>
      </c>
    </row>
    <row r="460" spans="2:17" hidden="1" outlineLevel="1" x14ac:dyDescent="0.25">
      <c r="B460" s="5" t="s">
        <v>413</v>
      </c>
      <c r="C460" s="63">
        <v>604</v>
      </c>
      <c r="D460" s="63" t="s">
        <v>586</v>
      </c>
      <c r="E460" s="63" t="s">
        <v>586</v>
      </c>
      <c r="F460" s="63">
        <v>0.1</v>
      </c>
      <c r="G460" s="63" t="s">
        <v>586</v>
      </c>
      <c r="H460" s="63" t="s">
        <v>586</v>
      </c>
      <c r="I460" s="63">
        <v>0.1</v>
      </c>
      <c r="L460" s="5" t="str">
        <f t="shared" si="13"/>
        <v>-</v>
      </c>
      <c r="M460" s="5" t="str">
        <f t="shared" si="13"/>
        <v>-</v>
      </c>
      <c r="N460" s="5">
        <f t="shared" si="13"/>
        <v>0.1</v>
      </c>
      <c r="O460" s="5" t="str">
        <f t="shared" si="12"/>
        <v>-</v>
      </c>
      <c r="P460" s="5" t="str">
        <f t="shared" si="12"/>
        <v>-</v>
      </c>
      <c r="Q460" s="5">
        <f t="shared" si="12"/>
        <v>0.1</v>
      </c>
    </row>
    <row r="461" spans="2:17" hidden="1" outlineLevel="1" x14ac:dyDescent="0.25">
      <c r="B461" s="5" t="s">
        <v>831</v>
      </c>
      <c r="C461" s="63">
        <v>2543</v>
      </c>
      <c r="D461" s="63" t="s">
        <v>586</v>
      </c>
      <c r="E461" s="63" t="s">
        <v>586</v>
      </c>
      <c r="F461" s="63" t="s">
        <v>586</v>
      </c>
      <c r="G461" s="63">
        <v>0.1</v>
      </c>
      <c r="H461" s="63" t="s">
        <v>586</v>
      </c>
      <c r="I461" s="63">
        <v>0.1</v>
      </c>
      <c r="L461" s="5" t="str">
        <f t="shared" si="13"/>
        <v>-</v>
      </c>
      <c r="M461" s="5" t="str">
        <f t="shared" si="13"/>
        <v>-</v>
      </c>
      <c r="N461" s="5" t="str">
        <f t="shared" si="13"/>
        <v>-</v>
      </c>
      <c r="O461" s="5">
        <f t="shared" si="12"/>
        <v>0.1</v>
      </c>
      <c r="P461" s="5" t="str">
        <f t="shared" si="12"/>
        <v>-</v>
      </c>
      <c r="Q461" s="5">
        <f t="shared" si="12"/>
        <v>0.1</v>
      </c>
    </row>
    <row r="462" spans="2:17" hidden="1" outlineLevel="1" x14ac:dyDescent="0.25">
      <c r="B462" s="5" t="s">
        <v>812</v>
      </c>
      <c r="C462" s="63">
        <v>1000</v>
      </c>
      <c r="D462" s="63">
        <v>0.01</v>
      </c>
      <c r="E462" s="63">
        <v>0.1</v>
      </c>
      <c r="F462" s="63" t="s">
        <v>586</v>
      </c>
      <c r="G462" s="63" t="s">
        <v>586</v>
      </c>
      <c r="H462" s="63" t="s">
        <v>586</v>
      </c>
      <c r="I462" s="63">
        <v>0.1</v>
      </c>
      <c r="L462" s="5">
        <f t="shared" si="13"/>
        <v>0.01</v>
      </c>
      <c r="M462" s="5">
        <f t="shared" si="13"/>
        <v>0.1</v>
      </c>
      <c r="N462" s="5" t="str">
        <f t="shared" si="13"/>
        <v>-</v>
      </c>
      <c r="O462" s="5" t="str">
        <f t="shared" si="12"/>
        <v>-</v>
      </c>
      <c r="P462" s="5" t="str">
        <f t="shared" si="12"/>
        <v>-</v>
      </c>
      <c r="Q462" s="5">
        <f t="shared" si="12"/>
        <v>0.1</v>
      </c>
    </row>
    <row r="463" spans="2:17" hidden="1" outlineLevel="1" x14ac:dyDescent="0.25">
      <c r="B463" s="5" t="s">
        <v>835</v>
      </c>
      <c r="C463" s="63">
        <v>2863</v>
      </c>
      <c r="D463" s="63">
        <v>0.1</v>
      </c>
      <c r="E463" s="63" t="s">
        <v>586</v>
      </c>
      <c r="F463" s="63" t="s">
        <v>586</v>
      </c>
      <c r="G463" s="63" t="s">
        <v>586</v>
      </c>
      <c r="H463" s="63" t="s">
        <v>586</v>
      </c>
      <c r="I463" s="63">
        <v>0.1</v>
      </c>
      <c r="L463" s="5">
        <f t="shared" si="13"/>
        <v>0.1</v>
      </c>
      <c r="M463" s="5" t="str">
        <f t="shared" si="13"/>
        <v>-</v>
      </c>
      <c r="N463" s="5" t="str">
        <f t="shared" si="13"/>
        <v>-</v>
      </c>
      <c r="O463" s="5" t="str">
        <f t="shared" si="12"/>
        <v>-</v>
      </c>
      <c r="P463" s="5" t="str">
        <f t="shared" si="12"/>
        <v>-</v>
      </c>
      <c r="Q463" s="5">
        <f t="shared" si="12"/>
        <v>0.1</v>
      </c>
    </row>
    <row r="464" spans="2:17" hidden="1" outlineLevel="1" x14ac:dyDescent="0.25">
      <c r="B464" s="5" t="s">
        <v>836</v>
      </c>
      <c r="C464" s="63">
        <v>3337</v>
      </c>
      <c r="D464" s="63" t="s">
        <v>586</v>
      </c>
      <c r="E464" s="63">
        <v>5.2999999999999999E-2</v>
      </c>
      <c r="F464" s="63" t="s">
        <v>586</v>
      </c>
      <c r="G464" s="63" t="s">
        <v>586</v>
      </c>
      <c r="H464" s="63" t="s">
        <v>586</v>
      </c>
      <c r="I464" s="63">
        <v>5.2999999999999999E-2</v>
      </c>
      <c r="L464" s="5" t="str">
        <f t="shared" si="13"/>
        <v>-</v>
      </c>
      <c r="M464" s="5">
        <f t="shared" si="13"/>
        <v>5.2999999999999999E-2</v>
      </c>
      <c r="N464" s="5" t="str">
        <f t="shared" si="13"/>
        <v>-</v>
      </c>
      <c r="O464" s="5" t="str">
        <f t="shared" si="12"/>
        <v>-</v>
      </c>
      <c r="P464" s="5" t="str">
        <f t="shared" si="12"/>
        <v>-</v>
      </c>
      <c r="Q464" s="5">
        <f t="shared" si="12"/>
        <v>5.2999999999999999E-2</v>
      </c>
    </row>
    <row r="465" spans="2:17" hidden="1" outlineLevel="1" x14ac:dyDescent="0.25">
      <c r="B465" s="5" t="s">
        <v>834</v>
      </c>
      <c r="C465" s="63">
        <v>3017</v>
      </c>
      <c r="D465" s="63">
        <v>0.05</v>
      </c>
      <c r="E465" s="63" t="s">
        <v>586</v>
      </c>
      <c r="F465" s="63" t="s">
        <v>586</v>
      </c>
      <c r="G465" s="63" t="s">
        <v>586</v>
      </c>
      <c r="H465" s="63" t="s">
        <v>586</v>
      </c>
      <c r="I465" s="63">
        <v>0.05</v>
      </c>
      <c r="L465" s="5">
        <f t="shared" si="13"/>
        <v>0.05</v>
      </c>
      <c r="M465" s="5" t="str">
        <f t="shared" si="13"/>
        <v>-</v>
      </c>
      <c r="N465" s="5" t="str">
        <f t="shared" si="13"/>
        <v>-</v>
      </c>
      <c r="O465" s="5" t="str">
        <f t="shared" si="12"/>
        <v>-</v>
      </c>
      <c r="P465" s="5" t="str">
        <f t="shared" si="12"/>
        <v>-</v>
      </c>
      <c r="Q465" s="5">
        <f t="shared" si="12"/>
        <v>0.05</v>
      </c>
    </row>
    <row r="466" spans="2:17" hidden="1" outlineLevel="1" x14ac:dyDescent="0.25">
      <c r="B466" s="5"/>
      <c r="C466" s="63"/>
      <c r="D466" s="63"/>
      <c r="E466" s="63"/>
      <c r="F466" s="63"/>
      <c r="G466" s="63"/>
      <c r="H466" s="63"/>
      <c r="I466" s="63"/>
      <c r="L466" s="5" t="str">
        <f t="shared" si="13"/>
        <v/>
      </c>
      <c r="M466" s="5" t="str">
        <f t="shared" si="13"/>
        <v/>
      </c>
      <c r="N466" s="5" t="str">
        <f t="shared" si="13"/>
        <v/>
      </c>
      <c r="O466" s="5" t="str">
        <f t="shared" si="12"/>
        <v/>
      </c>
      <c r="P466" s="5" t="str">
        <f t="shared" si="12"/>
        <v/>
      </c>
      <c r="Q466" s="5" t="str">
        <f t="shared" si="12"/>
        <v/>
      </c>
    </row>
    <row r="467" spans="2:17" hidden="1" outlineLevel="1" x14ac:dyDescent="0.25">
      <c r="B467" s="5"/>
      <c r="C467" s="63"/>
      <c r="D467" s="63"/>
      <c r="E467" s="63"/>
      <c r="F467" s="63"/>
      <c r="G467" s="63"/>
      <c r="H467" s="63"/>
      <c r="I467" s="63"/>
      <c r="L467" s="5" t="str">
        <f t="shared" si="13"/>
        <v/>
      </c>
      <c r="M467" s="5" t="str">
        <f t="shared" si="13"/>
        <v/>
      </c>
      <c r="N467" s="5" t="str">
        <f t="shared" si="13"/>
        <v/>
      </c>
      <c r="O467" s="5" t="str">
        <f t="shared" si="12"/>
        <v/>
      </c>
      <c r="P467" s="5" t="str">
        <f t="shared" si="12"/>
        <v/>
      </c>
      <c r="Q467" s="5" t="str">
        <f t="shared" si="12"/>
        <v/>
      </c>
    </row>
    <row r="468" spans="2:17" hidden="1" outlineLevel="1" x14ac:dyDescent="0.25">
      <c r="B468" s="5"/>
      <c r="C468" s="63"/>
      <c r="D468" s="63"/>
      <c r="E468" s="63"/>
      <c r="F468" s="63"/>
      <c r="G468" s="63"/>
      <c r="H468" s="63"/>
      <c r="I468" s="63"/>
      <c r="L468" s="5" t="str">
        <f t="shared" si="13"/>
        <v/>
      </c>
      <c r="M468" s="5" t="str">
        <f t="shared" si="13"/>
        <v/>
      </c>
      <c r="N468" s="5" t="str">
        <f t="shared" si="13"/>
        <v/>
      </c>
      <c r="O468" s="5" t="str">
        <f t="shared" si="12"/>
        <v/>
      </c>
      <c r="P468" s="5" t="str">
        <f t="shared" si="12"/>
        <v/>
      </c>
      <c r="Q468" s="5" t="str">
        <f t="shared" si="12"/>
        <v/>
      </c>
    </row>
    <row r="469" spans="2:17" hidden="1" outlineLevel="1" x14ac:dyDescent="0.25">
      <c r="B469" s="5"/>
      <c r="C469" s="63"/>
      <c r="D469" s="63"/>
      <c r="E469" s="63"/>
      <c r="F469" s="63"/>
      <c r="G469" s="63"/>
      <c r="H469" s="63"/>
      <c r="I469" s="63"/>
      <c r="L469" s="5" t="str">
        <f t="shared" si="13"/>
        <v/>
      </c>
      <c r="M469" s="5" t="str">
        <f t="shared" si="13"/>
        <v/>
      </c>
      <c r="N469" s="5" t="str">
        <f t="shared" si="13"/>
        <v/>
      </c>
      <c r="O469" s="5" t="str">
        <f t="shared" si="12"/>
        <v/>
      </c>
      <c r="P469" s="5" t="str">
        <f t="shared" si="12"/>
        <v/>
      </c>
      <c r="Q469" s="5" t="str">
        <f t="shared" si="12"/>
        <v/>
      </c>
    </row>
    <row r="470" spans="2:17" hidden="1" outlineLevel="1" x14ac:dyDescent="0.25">
      <c r="B470" s="5"/>
      <c r="C470" s="63"/>
      <c r="D470" s="63"/>
      <c r="E470" s="63"/>
      <c r="F470" s="63"/>
      <c r="G470" s="63"/>
      <c r="H470" s="63"/>
      <c r="I470" s="63"/>
      <c r="L470" s="5" t="str">
        <f t="shared" si="13"/>
        <v/>
      </c>
      <c r="M470" s="5" t="str">
        <f t="shared" si="13"/>
        <v/>
      </c>
      <c r="N470" s="5" t="str">
        <f t="shared" si="13"/>
        <v/>
      </c>
      <c r="O470" s="5" t="str">
        <f t="shared" si="12"/>
        <v/>
      </c>
      <c r="P470" s="5" t="str">
        <f t="shared" si="12"/>
        <v/>
      </c>
      <c r="Q470" s="5" t="str">
        <f t="shared" si="12"/>
        <v/>
      </c>
    </row>
    <row r="471" spans="2:17" hidden="1" outlineLevel="1" x14ac:dyDescent="0.25">
      <c r="B471" s="5"/>
      <c r="C471" s="63"/>
      <c r="D471" s="63"/>
      <c r="E471" s="63"/>
      <c r="F471" s="63"/>
      <c r="G471" s="63"/>
      <c r="H471" s="63"/>
      <c r="I471" s="63"/>
      <c r="L471" s="5" t="str">
        <f t="shared" si="13"/>
        <v/>
      </c>
      <c r="M471" s="5" t="str">
        <f t="shared" si="13"/>
        <v/>
      </c>
      <c r="N471" s="5" t="str">
        <f t="shared" si="13"/>
        <v/>
      </c>
      <c r="O471" s="5" t="str">
        <f t="shared" si="12"/>
        <v/>
      </c>
      <c r="P471" s="5" t="str">
        <f t="shared" si="12"/>
        <v/>
      </c>
      <c r="Q471" s="5" t="str">
        <f t="shared" si="12"/>
        <v/>
      </c>
    </row>
    <row r="472" spans="2:17" hidden="1" outlineLevel="1" x14ac:dyDescent="0.25">
      <c r="B472" s="5"/>
      <c r="C472" s="63"/>
      <c r="D472" s="63"/>
      <c r="E472" s="63"/>
      <c r="F472" s="63"/>
      <c r="G472" s="63"/>
      <c r="H472" s="63"/>
      <c r="I472" s="63"/>
      <c r="L472" s="5" t="str">
        <f t="shared" si="13"/>
        <v/>
      </c>
      <c r="M472" s="5" t="str">
        <f t="shared" si="13"/>
        <v/>
      </c>
      <c r="N472" s="5" t="str">
        <f t="shared" si="13"/>
        <v/>
      </c>
      <c r="O472" s="5" t="str">
        <f t="shared" si="12"/>
        <v/>
      </c>
      <c r="P472" s="5" t="str">
        <f t="shared" si="12"/>
        <v/>
      </c>
      <c r="Q472" s="5" t="str">
        <f t="shared" si="12"/>
        <v/>
      </c>
    </row>
    <row r="473" spans="2:17" hidden="1" outlineLevel="1" x14ac:dyDescent="0.25">
      <c r="B473" s="5"/>
      <c r="C473" s="63"/>
      <c r="D473" s="63"/>
      <c r="E473" s="63"/>
      <c r="F473" s="63"/>
      <c r="G473" s="63"/>
      <c r="H473" s="63"/>
      <c r="I473" s="63"/>
      <c r="L473" s="5" t="str">
        <f t="shared" si="13"/>
        <v/>
      </c>
      <c r="M473" s="5" t="str">
        <f t="shared" si="13"/>
        <v/>
      </c>
      <c r="N473" s="5" t="str">
        <f t="shared" si="13"/>
        <v/>
      </c>
      <c r="O473" s="5" t="str">
        <f t="shared" si="12"/>
        <v/>
      </c>
      <c r="P473" s="5" t="str">
        <f t="shared" si="12"/>
        <v/>
      </c>
      <c r="Q473" s="5" t="str">
        <f t="shared" si="12"/>
        <v/>
      </c>
    </row>
    <row r="474" spans="2:17" hidden="1" outlineLevel="1" x14ac:dyDescent="0.25">
      <c r="B474" s="5"/>
      <c r="C474" s="63"/>
      <c r="D474" s="63"/>
      <c r="E474" s="63"/>
      <c r="F474" s="63"/>
      <c r="G474" s="63"/>
      <c r="H474" s="63"/>
      <c r="I474" s="63"/>
      <c r="L474" s="5" t="str">
        <f t="shared" si="13"/>
        <v/>
      </c>
      <c r="M474" s="5" t="str">
        <f t="shared" si="13"/>
        <v/>
      </c>
      <c r="N474" s="5" t="str">
        <f t="shared" si="13"/>
        <v/>
      </c>
      <c r="O474" s="5" t="str">
        <f t="shared" si="12"/>
        <v/>
      </c>
      <c r="P474" s="5" t="str">
        <f t="shared" si="12"/>
        <v/>
      </c>
      <c r="Q474" s="5" t="str">
        <f t="shared" si="12"/>
        <v/>
      </c>
    </row>
    <row r="475" spans="2:17" hidden="1" outlineLevel="1" x14ac:dyDescent="0.25">
      <c r="B475" s="5"/>
      <c r="C475" s="63"/>
      <c r="D475" s="63"/>
      <c r="E475" s="63"/>
      <c r="F475" s="63"/>
      <c r="G475" s="63"/>
      <c r="H475" s="63"/>
      <c r="I475" s="63"/>
      <c r="L475" s="5" t="str">
        <f t="shared" si="13"/>
        <v/>
      </c>
      <c r="M475" s="5" t="str">
        <f t="shared" si="13"/>
        <v/>
      </c>
      <c r="N475" s="5" t="str">
        <f t="shared" si="13"/>
        <v/>
      </c>
      <c r="O475" s="5" t="str">
        <f t="shared" si="12"/>
        <v/>
      </c>
      <c r="P475" s="5" t="str">
        <f t="shared" si="12"/>
        <v/>
      </c>
      <c r="Q475" s="5" t="str">
        <f t="shared" si="12"/>
        <v/>
      </c>
    </row>
    <row r="476" spans="2:17" hidden="1" outlineLevel="1" x14ac:dyDescent="0.25">
      <c r="B476" s="5"/>
      <c r="C476" s="63"/>
      <c r="D476" s="63"/>
      <c r="E476" s="63"/>
      <c r="F476" s="63"/>
      <c r="G476" s="63"/>
      <c r="H476" s="63"/>
      <c r="I476" s="63"/>
      <c r="L476" s="5" t="str">
        <f t="shared" si="13"/>
        <v/>
      </c>
      <c r="M476" s="5" t="str">
        <f t="shared" si="13"/>
        <v/>
      </c>
      <c r="N476" s="5" t="str">
        <f t="shared" si="13"/>
        <v/>
      </c>
      <c r="O476" s="5" t="str">
        <f t="shared" si="12"/>
        <v/>
      </c>
      <c r="P476" s="5" t="str">
        <f t="shared" si="12"/>
        <v/>
      </c>
      <c r="Q476" s="5" t="str">
        <f t="shared" si="12"/>
        <v/>
      </c>
    </row>
    <row r="477" spans="2:17" hidden="1" outlineLevel="1" x14ac:dyDescent="0.25">
      <c r="B477" s="5"/>
      <c r="C477" s="63"/>
      <c r="D477" s="63"/>
      <c r="E477" s="63"/>
      <c r="F477" s="63"/>
      <c r="G477" s="63"/>
      <c r="H477" s="63"/>
      <c r="I477" s="63"/>
      <c r="L477" s="5" t="str">
        <f t="shared" si="13"/>
        <v/>
      </c>
      <c r="M477" s="5" t="str">
        <f t="shared" si="13"/>
        <v/>
      </c>
      <c r="N477" s="5" t="str">
        <f t="shared" si="13"/>
        <v/>
      </c>
      <c r="O477" s="5" t="str">
        <f t="shared" si="12"/>
        <v/>
      </c>
      <c r="P477" s="5" t="str">
        <f t="shared" si="12"/>
        <v/>
      </c>
      <c r="Q477" s="5" t="str">
        <f t="shared" si="12"/>
        <v/>
      </c>
    </row>
    <row r="478" spans="2:17" hidden="1" outlineLevel="1" x14ac:dyDescent="0.25">
      <c r="B478" s="5"/>
      <c r="C478" s="63"/>
      <c r="D478" s="63"/>
      <c r="E478" s="63"/>
      <c r="F478" s="63"/>
      <c r="G478" s="63"/>
      <c r="H478" s="63"/>
      <c r="I478" s="63"/>
      <c r="L478" s="5" t="str">
        <f t="shared" si="13"/>
        <v/>
      </c>
      <c r="M478" s="5" t="str">
        <f t="shared" si="13"/>
        <v/>
      </c>
      <c r="N478" s="5" t="str">
        <f t="shared" si="13"/>
        <v/>
      </c>
      <c r="O478" s="5" t="str">
        <f t="shared" si="12"/>
        <v/>
      </c>
      <c r="P478" s="5" t="str">
        <f t="shared" si="12"/>
        <v/>
      </c>
      <c r="Q478" s="5" t="str">
        <f t="shared" si="12"/>
        <v/>
      </c>
    </row>
    <row r="479" spans="2:17" hidden="1" outlineLevel="1" x14ac:dyDescent="0.25">
      <c r="B479" s="5"/>
      <c r="C479" s="63"/>
      <c r="D479" s="63"/>
      <c r="E479" s="63"/>
      <c r="F479" s="63"/>
      <c r="G479" s="63"/>
      <c r="H479" s="63"/>
      <c r="I479" s="63"/>
      <c r="L479" s="5" t="str">
        <f t="shared" si="13"/>
        <v/>
      </c>
      <c r="M479" s="5" t="str">
        <f t="shared" si="13"/>
        <v/>
      </c>
      <c r="N479" s="5" t="str">
        <f t="shared" si="13"/>
        <v/>
      </c>
      <c r="O479" s="5" t="str">
        <f t="shared" si="12"/>
        <v/>
      </c>
      <c r="P479" s="5" t="str">
        <f t="shared" si="12"/>
        <v/>
      </c>
      <c r="Q479" s="5" t="str">
        <f t="shared" si="12"/>
        <v/>
      </c>
    </row>
    <row r="480" spans="2:17" hidden="1" outlineLevel="1" x14ac:dyDescent="0.25">
      <c r="B480" s="5"/>
      <c r="C480" s="63"/>
      <c r="D480" s="63"/>
      <c r="E480" s="63"/>
      <c r="F480" s="63"/>
      <c r="G480" s="63"/>
      <c r="H480" s="63"/>
      <c r="I480" s="63"/>
      <c r="L480" s="5" t="str">
        <f t="shared" si="13"/>
        <v/>
      </c>
      <c r="M480" s="5" t="str">
        <f t="shared" si="13"/>
        <v/>
      </c>
      <c r="N480" s="5" t="str">
        <f t="shared" si="13"/>
        <v/>
      </c>
      <c r="O480" s="5" t="str">
        <f t="shared" si="12"/>
        <v/>
      </c>
      <c r="P480" s="5" t="str">
        <f t="shared" si="12"/>
        <v/>
      </c>
      <c r="Q480" s="5" t="str">
        <f t="shared" si="12"/>
        <v/>
      </c>
    </row>
    <row r="481" spans="2:17" hidden="1" outlineLevel="1" x14ac:dyDescent="0.25">
      <c r="B481" s="5"/>
      <c r="C481" s="63"/>
      <c r="D481" s="63"/>
      <c r="E481" s="63"/>
      <c r="F481" s="63"/>
      <c r="G481" s="63"/>
      <c r="H481" s="63"/>
      <c r="I481" s="63"/>
      <c r="L481" s="5" t="str">
        <f t="shared" si="13"/>
        <v/>
      </c>
      <c r="M481" s="5" t="str">
        <f t="shared" si="13"/>
        <v/>
      </c>
      <c r="N481" s="5" t="str">
        <f t="shared" si="13"/>
        <v/>
      </c>
      <c r="O481" s="5" t="str">
        <f t="shared" si="12"/>
        <v/>
      </c>
      <c r="P481" s="5" t="str">
        <f t="shared" si="12"/>
        <v/>
      </c>
      <c r="Q481" s="5" t="str">
        <f t="shared" si="12"/>
        <v/>
      </c>
    </row>
    <row r="482" spans="2:17" hidden="1" outlineLevel="1" x14ac:dyDescent="0.25">
      <c r="B482" s="5"/>
      <c r="C482" s="63"/>
      <c r="D482" s="63"/>
      <c r="E482" s="63"/>
      <c r="F482" s="63"/>
      <c r="G482" s="63"/>
      <c r="H482" s="63"/>
      <c r="I482" s="63"/>
      <c r="L482" s="5" t="str">
        <f t="shared" si="13"/>
        <v/>
      </c>
      <c r="M482" s="5" t="str">
        <f t="shared" si="13"/>
        <v/>
      </c>
      <c r="N482" s="5" t="str">
        <f t="shared" si="13"/>
        <v/>
      </c>
      <c r="O482" s="5" t="str">
        <f t="shared" si="12"/>
        <v/>
      </c>
      <c r="P482" s="5" t="str">
        <f t="shared" si="12"/>
        <v/>
      </c>
      <c r="Q482" s="5" t="str">
        <f t="shared" si="12"/>
        <v/>
      </c>
    </row>
    <row r="483" spans="2:17" hidden="1" outlineLevel="1" x14ac:dyDescent="0.25">
      <c r="B483" s="5"/>
      <c r="C483" s="63"/>
      <c r="D483" s="63"/>
      <c r="E483" s="63"/>
      <c r="F483" s="63"/>
      <c r="G483" s="63"/>
      <c r="H483" s="63"/>
      <c r="I483" s="63"/>
      <c r="L483" s="5" t="str">
        <f t="shared" si="13"/>
        <v/>
      </c>
      <c r="M483" s="5" t="str">
        <f t="shared" si="13"/>
        <v/>
      </c>
      <c r="N483" s="5" t="str">
        <f t="shared" si="13"/>
        <v/>
      </c>
      <c r="O483" s="5" t="str">
        <f t="shared" si="12"/>
        <v/>
      </c>
      <c r="P483" s="5" t="str">
        <f t="shared" si="12"/>
        <v/>
      </c>
      <c r="Q483" s="5" t="str">
        <f t="shared" si="12"/>
        <v/>
      </c>
    </row>
    <row r="484" spans="2:17" hidden="1" outlineLevel="1" x14ac:dyDescent="0.25">
      <c r="B484" s="5"/>
      <c r="C484" s="63"/>
      <c r="D484" s="63"/>
      <c r="E484" s="63"/>
      <c r="F484" s="63"/>
      <c r="G484" s="63"/>
      <c r="H484" s="63"/>
      <c r="I484" s="63"/>
      <c r="L484" s="5" t="str">
        <f t="shared" si="13"/>
        <v/>
      </c>
      <c r="M484" s="5" t="str">
        <f t="shared" si="13"/>
        <v/>
      </c>
      <c r="N484" s="5" t="str">
        <f t="shared" si="13"/>
        <v/>
      </c>
      <c r="O484" s="5" t="str">
        <f t="shared" si="12"/>
        <v/>
      </c>
      <c r="P484" s="5" t="str">
        <f t="shared" si="12"/>
        <v/>
      </c>
      <c r="Q484" s="5" t="str">
        <f t="shared" si="12"/>
        <v/>
      </c>
    </row>
    <row r="485" spans="2:17" hidden="1" outlineLevel="1" x14ac:dyDescent="0.25">
      <c r="B485" s="5"/>
      <c r="C485" s="63"/>
      <c r="D485" s="63"/>
      <c r="E485" s="63"/>
      <c r="F485" s="63"/>
      <c r="G485" s="63"/>
      <c r="H485" s="63"/>
      <c r="I485" s="63"/>
      <c r="L485" s="5" t="str">
        <f t="shared" si="13"/>
        <v/>
      </c>
      <c r="M485" s="5" t="str">
        <f t="shared" si="13"/>
        <v/>
      </c>
      <c r="N485" s="5" t="str">
        <f t="shared" si="13"/>
        <v/>
      </c>
      <c r="O485" s="5" t="str">
        <f t="shared" si="12"/>
        <v/>
      </c>
      <c r="P485" s="5" t="str">
        <f t="shared" si="12"/>
        <v/>
      </c>
      <c r="Q485" s="5" t="str">
        <f t="shared" si="12"/>
        <v/>
      </c>
    </row>
    <row r="486" spans="2:17" hidden="1" outlineLevel="1" x14ac:dyDescent="0.25">
      <c r="B486" s="5"/>
      <c r="C486" s="63"/>
      <c r="D486" s="63"/>
      <c r="E486" s="63"/>
      <c r="F486" s="63"/>
      <c r="G486" s="63"/>
      <c r="H486" s="63"/>
      <c r="I486" s="63"/>
      <c r="L486" s="5" t="str">
        <f t="shared" si="13"/>
        <v/>
      </c>
      <c r="M486" s="5" t="str">
        <f t="shared" si="13"/>
        <v/>
      </c>
      <c r="N486" s="5" t="str">
        <f t="shared" si="13"/>
        <v/>
      </c>
      <c r="O486" s="5" t="str">
        <f t="shared" si="12"/>
        <v/>
      </c>
      <c r="P486" s="5" t="str">
        <f t="shared" si="12"/>
        <v/>
      </c>
      <c r="Q486" s="5" t="str">
        <f t="shared" si="12"/>
        <v/>
      </c>
    </row>
    <row r="487" spans="2:17" hidden="1" outlineLevel="1" x14ac:dyDescent="0.25">
      <c r="B487" s="5"/>
      <c r="C487" s="63"/>
      <c r="D487" s="63"/>
      <c r="E487" s="63"/>
      <c r="F487" s="63"/>
      <c r="G487" s="63"/>
      <c r="H487" s="63"/>
      <c r="I487" s="63"/>
      <c r="L487" s="5" t="str">
        <f t="shared" si="13"/>
        <v/>
      </c>
      <c r="M487" s="5" t="str">
        <f t="shared" si="13"/>
        <v/>
      </c>
      <c r="N487" s="5" t="str">
        <f t="shared" si="13"/>
        <v/>
      </c>
      <c r="O487" s="5" t="str">
        <f t="shared" si="12"/>
        <v/>
      </c>
      <c r="P487" s="5" t="str">
        <f t="shared" si="12"/>
        <v/>
      </c>
      <c r="Q487" s="5" t="str">
        <f t="shared" si="12"/>
        <v/>
      </c>
    </row>
    <row r="488" spans="2:17" hidden="1" outlineLevel="1" x14ac:dyDescent="0.25">
      <c r="B488" s="5"/>
      <c r="C488" s="63"/>
      <c r="D488" s="63"/>
      <c r="E488" s="63"/>
      <c r="F488" s="63"/>
      <c r="G488" s="63"/>
      <c r="H488" s="63"/>
      <c r="I488" s="63"/>
      <c r="L488" s="5" t="str">
        <f t="shared" si="13"/>
        <v/>
      </c>
      <c r="M488" s="5" t="str">
        <f t="shared" si="13"/>
        <v/>
      </c>
      <c r="N488" s="5" t="str">
        <f t="shared" si="13"/>
        <v/>
      </c>
      <c r="O488" s="5" t="str">
        <f t="shared" si="12"/>
        <v/>
      </c>
      <c r="P488" s="5" t="str">
        <f t="shared" si="12"/>
        <v/>
      </c>
      <c r="Q488" s="5" t="str">
        <f t="shared" si="12"/>
        <v/>
      </c>
    </row>
    <row r="489" spans="2:17" hidden="1" outlineLevel="1" x14ac:dyDescent="0.25">
      <c r="B489" s="5"/>
      <c r="C489" s="63"/>
      <c r="D489" s="63"/>
      <c r="E489" s="63"/>
      <c r="F489" s="63"/>
      <c r="G489" s="63"/>
      <c r="H489" s="63"/>
      <c r="I489" s="63"/>
      <c r="L489" s="5" t="str">
        <f t="shared" si="13"/>
        <v/>
      </c>
      <c r="M489" s="5" t="str">
        <f t="shared" si="13"/>
        <v/>
      </c>
      <c r="N489" s="5" t="str">
        <f t="shared" si="13"/>
        <v/>
      </c>
      <c r="O489" s="5" t="str">
        <f t="shared" si="12"/>
        <v/>
      </c>
      <c r="P489" s="5" t="str">
        <f t="shared" si="12"/>
        <v/>
      </c>
      <c r="Q489" s="5" t="str">
        <f t="shared" si="12"/>
        <v/>
      </c>
    </row>
    <row r="490" spans="2:17" hidden="1" outlineLevel="1" x14ac:dyDescent="0.25">
      <c r="B490" s="5"/>
      <c r="C490" s="63"/>
      <c r="D490" s="63"/>
      <c r="E490" s="63"/>
      <c r="F490" s="63"/>
      <c r="G490" s="63"/>
      <c r="H490" s="63"/>
      <c r="I490" s="63"/>
      <c r="L490" s="5" t="str">
        <f t="shared" si="13"/>
        <v/>
      </c>
      <c r="M490" s="5" t="str">
        <f t="shared" si="13"/>
        <v/>
      </c>
      <c r="N490" s="5" t="str">
        <f t="shared" si="13"/>
        <v/>
      </c>
      <c r="O490" s="5" t="str">
        <f t="shared" si="12"/>
        <v/>
      </c>
      <c r="P490" s="5" t="str">
        <f t="shared" si="12"/>
        <v/>
      </c>
      <c r="Q490" s="5" t="str">
        <f t="shared" si="12"/>
        <v/>
      </c>
    </row>
    <row r="491" spans="2:17" hidden="1" outlineLevel="1" x14ac:dyDescent="0.25">
      <c r="B491" s="5"/>
      <c r="C491" s="63"/>
      <c r="D491" s="63"/>
      <c r="E491" s="63"/>
      <c r="F491" s="63"/>
      <c r="G491" s="63"/>
      <c r="H491" s="63"/>
      <c r="I491" s="63"/>
      <c r="L491" s="5" t="str">
        <f t="shared" si="13"/>
        <v/>
      </c>
      <c r="M491" s="5" t="str">
        <f t="shared" si="13"/>
        <v/>
      </c>
      <c r="N491" s="5" t="str">
        <f t="shared" si="13"/>
        <v/>
      </c>
      <c r="O491" s="5" t="str">
        <f t="shared" si="12"/>
        <v/>
      </c>
      <c r="P491" s="5" t="str">
        <f t="shared" si="12"/>
        <v/>
      </c>
      <c r="Q491" s="5" t="str">
        <f t="shared" si="12"/>
        <v/>
      </c>
    </row>
    <row r="492" spans="2:17" hidden="1" outlineLevel="1" x14ac:dyDescent="0.25">
      <c r="B492" s="5"/>
      <c r="C492" s="63"/>
      <c r="D492" s="63"/>
      <c r="E492" s="63"/>
      <c r="F492" s="63"/>
      <c r="G492" s="63"/>
      <c r="H492" s="63"/>
      <c r="I492" s="63"/>
      <c r="L492" s="5" t="str">
        <f t="shared" si="13"/>
        <v/>
      </c>
      <c r="M492" s="5" t="str">
        <f t="shared" si="13"/>
        <v/>
      </c>
      <c r="N492" s="5" t="str">
        <f t="shared" si="13"/>
        <v/>
      </c>
      <c r="O492" s="5" t="str">
        <f t="shared" si="12"/>
        <v/>
      </c>
      <c r="P492" s="5" t="str">
        <f t="shared" si="12"/>
        <v/>
      </c>
      <c r="Q492" s="5" t="str">
        <f t="shared" si="12"/>
        <v/>
      </c>
    </row>
    <row r="493" spans="2:17" hidden="1" outlineLevel="1" x14ac:dyDescent="0.25">
      <c r="B493" s="5"/>
      <c r="C493" s="63"/>
      <c r="D493" s="63"/>
      <c r="E493" s="63"/>
      <c r="F493" s="63"/>
      <c r="G493" s="63"/>
      <c r="H493" s="63"/>
      <c r="I493" s="63"/>
      <c r="L493" s="5" t="str">
        <f t="shared" si="13"/>
        <v/>
      </c>
      <c r="M493" s="5" t="str">
        <f t="shared" si="13"/>
        <v/>
      </c>
      <c r="N493" s="5" t="str">
        <f t="shared" si="13"/>
        <v/>
      </c>
      <c r="O493" s="5" t="str">
        <f t="shared" si="12"/>
        <v/>
      </c>
      <c r="P493" s="5" t="str">
        <f t="shared" si="12"/>
        <v/>
      </c>
      <c r="Q493" s="5" t="str">
        <f t="shared" si="12"/>
        <v/>
      </c>
    </row>
    <row r="494" spans="2:17" hidden="1" outlineLevel="1" x14ac:dyDescent="0.25">
      <c r="B494" s="5"/>
      <c r="C494" s="63"/>
      <c r="D494" s="63"/>
      <c r="E494" s="63"/>
      <c r="F494" s="63"/>
      <c r="G494" s="63"/>
      <c r="H494" s="63"/>
      <c r="I494" s="63"/>
      <c r="L494" s="5" t="str">
        <f t="shared" si="13"/>
        <v/>
      </c>
      <c r="M494" s="5" t="str">
        <f t="shared" si="13"/>
        <v/>
      </c>
      <c r="N494" s="5" t="str">
        <f t="shared" si="13"/>
        <v/>
      </c>
      <c r="O494" s="5" t="str">
        <f t="shared" si="12"/>
        <v/>
      </c>
      <c r="P494" s="5" t="str">
        <f t="shared" si="12"/>
        <v/>
      </c>
      <c r="Q494" s="5" t="str">
        <f t="shared" si="12"/>
        <v/>
      </c>
    </row>
    <row r="495" spans="2:17" hidden="1" outlineLevel="1" x14ac:dyDescent="0.25">
      <c r="B495" s="5"/>
      <c r="C495" s="63"/>
      <c r="D495" s="63"/>
      <c r="E495" s="63"/>
      <c r="F495" s="63"/>
      <c r="G495" s="63"/>
      <c r="H495" s="63"/>
      <c r="I495" s="63"/>
      <c r="L495" s="5" t="str">
        <f t="shared" si="13"/>
        <v/>
      </c>
      <c r="M495" s="5" t="str">
        <f t="shared" si="13"/>
        <v/>
      </c>
      <c r="N495" s="5" t="str">
        <f t="shared" si="13"/>
        <v/>
      </c>
      <c r="O495" s="5" t="str">
        <f t="shared" si="13"/>
        <v/>
      </c>
      <c r="P495" s="5" t="str">
        <f t="shared" si="13"/>
        <v/>
      </c>
      <c r="Q495" s="5" t="str">
        <f t="shared" si="13"/>
        <v/>
      </c>
    </row>
    <row r="496" spans="2:17" hidden="1" outlineLevel="1" x14ac:dyDescent="0.25">
      <c r="B496" s="5"/>
      <c r="C496" s="63"/>
      <c r="D496" s="63"/>
      <c r="E496" s="63"/>
      <c r="F496" s="63"/>
      <c r="G496" s="63"/>
      <c r="H496" s="63"/>
      <c r="I496" s="63"/>
      <c r="L496" s="5" t="str">
        <f t="shared" ref="L496:Q538" si="14">IF(D496=0,"",D496)</f>
        <v/>
      </c>
      <c r="M496" s="5" t="str">
        <f t="shared" si="14"/>
        <v/>
      </c>
      <c r="N496" s="5" t="str">
        <f t="shared" si="14"/>
        <v/>
      </c>
      <c r="O496" s="5" t="str">
        <f t="shared" si="14"/>
        <v/>
      </c>
      <c r="P496" s="5" t="str">
        <f t="shared" si="14"/>
        <v/>
      </c>
      <c r="Q496" s="5" t="str">
        <f t="shared" si="14"/>
        <v/>
      </c>
    </row>
    <row r="497" spans="2:17" hidden="1" outlineLevel="1" x14ac:dyDescent="0.25">
      <c r="B497" s="5"/>
      <c r="C497" s="63"/>
      <c r="D497" s="63"/>
      <c r="E497" s="63"/>
      <c r="F497" s="63"/>
      <c r="G497" s="63"/>
      <c r="H497" s="63"/>
      <c r="I497" s="63"/>
      <c r="L497" s="5" t="str">
        <f t="shared" si="14"/>
        <v/>
      </c>
      <c r="M497" s="5" t="str">
        <f t="shared" si="14"/>
        <v/>
      </c>
      <c r="N497" s="5" t="str">
        <f t="shared" si="14"/>
        <v/>
      </c>
      <c r="O497" s="5" t="str">
        <f t="shared" si="14"/>
        <v/>
      </c>
      <c r="P497" s="5" t="str">
        <f t="shared" si="14"/>
        <v/>
      </c>
      <c r="Q497" s="5" t="str">
        <f t="shared" si="14"/>
        <v/>
      </c>
    </row>
    <row r="498" spans="2:17" hidden="1" outlineLevel="1" x14ac:dyDescent="0.25">
      <c r="B498" s="5"/>
      <c r="C498" s="63"/>
      <c r="D498" s="63"/>
      <c r="E498" s="63"/>
      <c r="F498" s="63"/>
      <c r="G498" s="63"/>
      <c r="H498" s="63"/>
      <c r="I498" s="63"/>
      <c r="L498" s="5" t="str">
        <f t="shared" si="14"/>
        <v/>
      </c>
      <c r="M498" s="5" t="str">
        <f t="shared" si="14"/>
        <v/>
      </c>
      <c r="N498" s="5" t="str">
        <f t="shared" si="14"/>
        <v/>
      </c>
      <c r="O498" s="5" t="str">
        <f t="shared" si="14"/>
        <v/>
      </c>
      <c r="P498" s="5" t="str">
        <f t="shared" si="14"/>
        <v/>
      </c>
      <c r="Q498" s="5" t="str">
        <f t="shared" si="14"/>
        <v/>
      </c>
    </row>
    <row r="499" spans="2:17" hidden="1" outlineLevel="1" x14ac:dyDescent="0.25">
      <c r="B499" s="5"/>
      <c r="C499" s="63"/>
      <c r="D499" s="63"/>
      <c r="E499" s="63"/>
      <c r="F499" s="63"/>
      <c r="G499" s="63"/>
      <c r="H499" s="63"/>
      <c r="I499" s="63"/>
      <c r="L499" s="5" t="str">
        <f t="shared" si="14"/>
        <v/>
      </c>
      <c r="M499" s="5" t="str">
        <f t="shared" si="14"/>
        <v/>
      </c>
      <c r="N499" s="5" t="str">
        <f t="shared" si="14"/>
        <v/>
      </c>
      <c r="O499" s="5" t="str">
        <f t="shared" si="14"/>
        <v/>
      </c>
      <c r="P499" s="5" t="str">
        <f t="shared" si="14"/>
        <v/>
      </c>
      <c r="Q499" s="5" t="str">
        <f t="shared" si="14"/>
        <v/>
      </c>
    </row>
    <row r="500" spans="2:17" hidden="1" outlineLevel="1" x14ac:dyDescent="0.25">
      <c r="B500" s="5"/>
      <c r="C500" s="63"/>
      <c r="D500" s="63"/>
      <c r="E500" s="63"/>
      <c r="F500" s="63"/>
      <c r="G500" s="63"/>
      <c r="H500" s="63"/>
      <c r="I500" s="63"/>
      <c r="L500" s="5" t="str">
        <f t="shared" si="14"/>
        <v/>
      </c>
      <c r="M500" s="5" t="str">
        <f t="shared" si="14"/>
        <v/>
      </c>
      <c r="N500" s="5" t="str">
        <f t="shared" si="14"/>
        <v/>
      </c>
      <c r="O500" s="5" t="str">
        <f t="shared" si="14"/>
        <v/>
      </c>
      <c r="P500" s="5" t="str">
        <f t="shared" si="14"/>
        <v/>
      </c>
      <c r="Q500" s="5" t="str">
        <f t="shared" si="14"/>
        <v/>
      </c>
    </row>
    <row r="501" spans="2:17" hidden="1" outlineLevel="1" x14ac:dyDescent="0.25">
      <c r="B501" s="5"/>
      <c r="C501" s="63"/>
      <c r="D501" s="63"/>
      <c r="E501" s="63"/>
      <c r="F501" s="63"/>
      <c r="G501" s="63"/>
      <c r="H501" s="63"/>
      <c r="I501" s="63"/>
      <c r="L501" s="5" t="str">
        <f t="shared" si="14"/>
        <v/>
      </c>
      <c r="M501" s="5" t="str">
        <f t="shared" si="14"/>
        <v/>
      </c>
      <c r="N501" s="5" t="str">
        <f t="shared" si="14"/>
        <v/>
      </c>
      <c r="O501" s="5" t="str">
        <f t="shared" si="14"/>
        <v/>
      </c>
      <c r="P501" s="5" t="str">
        <f t="shared" si="14"/>
        <v/>
      </c>
      <c r="Q501" s="5" t="str">
        <f t="shared" si="14"/>
        <v/>
      </c>
    </row>
    <row r="502" spans="2:17" hidden="1" outlineLevel="1" x14ac:dyDescent="0.25">
      <c r="B502" s="5"/>
      <c r="C502" s="63"/>
      <c r="D502" s="63"/>
      <c r="E502" s="63"/>
      <c r="F502" s="63"/>
      <c r="G502" s="63"/>
      <c r="H502" s="63"/>
      <c r="I502" s="63"/>
      <c r="L502" s="5" t="str">
        <f t="shared" si="14"/>
        <v/>
      </c>
      <c r="M502" s="5" t="str">
        <f t="shared" si="14"/>
        <v/>
      </c>
      <c r="N502" s="5" t="str">
        <f t="shared" si="14"/>
        <v/>
      </c>
      <c r="O502" s="5" t="str">
        <f t="shared" si="14"/>
        <v/>
      </c>
      <c r="P502" s="5" t="str">
        <f t="shared" si="14"/>
        <v/>
      </c>
      <c r="Q502" s="5" t="str">
        <f t="shared" si="14"/>
        <v/>
      </c>
    </row>
    <row r="503" spans="2:17" hidden="1" outlineLevel="1" x14ac:dyDescent="0.25">
      <c r="B503" s="5"/>
      <c r="C503" s="63"/>
      <c r="D503" s="63"/>
      <c r="E503" s="63"/>
      <c r="F503" s="63"/>
      <c r="G503" s="63"/>
      <c r="H503" s="63"/>
      <c r="I503" s="63"/>
      <c r="L503" s="5" t="str">
        <f t="shared" si="14"/>
        <v/>
      </c>
      <c r="M503" s="5" t="str">
        <f t="shared" si="14"/>
        <v/>
      </c>
      <c r="N503" s="5" t="str">
        <f t="shared" si="14"/>
        <v/>
      </c>
      <c r="O503" s="5" t="str">
        <f t="shared" si="14"/>
        <v/>
      </c>
      <c r="P503" s="5" t="str">
        <f t="shared" si="14"/>
        <v/>
      </c>
      <c r="Q503" s="5" t="str">
        <f t="shared" si="14"/>
        <v/>
      </c>
    </row>
    <row r="504" spans="2:17" hidden="1" outlineLevel="1" x14ac:dyDescent="0.25">
      <c r="B504" s="5"/>
      <c r="C504" s="63"/>
      <c r="D504" s="63"/>
      <c r="E504" s="63"/>
      <c r="F504" s="63"/>
      <c r="G504" s="63"/>
      <c r="H504" s="63"/>
      <c r="I504" s="63"/>
      <c r="L504" s="5" t="str">
        <f t="shared" si="14"/>
        <v/>
      </c>
      <c r="M504" s="5" t="str">
        <f t="shared" si="14"/>
        <v/>
      </c>
      <c r="N504" s="5" t="str">
        <f t="shared" si="14"/>
        <v/>
      </c>
      <c r="O504" s="5" t="str">
        <f t="shared" si="14"/>
        <v/>
      </c>
      <c r="P504" s="5" t="str">
        <f t="shared" si="14"/>
        <v/>
      </c>
      <c r="Q504" s="5" t="str">
        <f t="shared" si="14"/>
        <v/>
      </c>
    </row>
    <row r="505" spans="2:17" hidden="1" outlineLevel="1" x14ac:dyDescent="0.25">
      <c r="B505" s="5"/>
      <c r="C505" s="63"/>
      <c r="D505" s="63"/>
      <c r="E505" s="63"/>
      <c r="F505" s="63"/>
      <c r="G505" s="63"/>
      <c r="H505" s="63"/>
      <c r="I505" s="63"/>
      <c r="L505" s="5" t="str">
        <f t="shared" si="14"/>
        <v/>
      </c>
      <c r="M505" s="5" t="str">
        <f t="shared" si="14"/>
        <v/>
      </c>
      <c r="N505" s="5" t="str">
        <f t="shared" si="14"/>
        <v/>
      </c>
      <c r="O505" s="5" t="str">
        <f t="shared" si="14"/>
        <v/>
      </c>
      <c r="P505" s="5" t="str">
        <f t="shared" si="14"/>
        <v/>
      </c>
      <c r="Q505" s="5" t="str">
        <f t="shared" si="14"/>
        <v/>
      </c>
    </row>
    <row r="506" spans="2:17" hidden="1" outlineLevel="1" x14ac:dyDescent="0.25">
      <c r="B506" s="5"/>
      <c r="C506" s="63"/>
      <c r="D506" s="63"/>
      <c r="E506" s="63"/>
      <c r="F506" s="63"/>
      <c r="G506" s="63"/>
      <c r="H506" s="63"/>
      <c r="I506" s="63"/>
      <c r="L506" s="5" t="str">
        <f t="shared" si="14"/>
        <v/>
      </c>
      <c r="M506" s="5" t="str">
        <f t="shared" si="14"/>
        <v/>
      </c>
      <c r="N506" s="5" t="str">
        <f t="shared" si="14"/>
        <v/>
      </c>
      <c r="O506" s="5" t="str">
        <f t="shared" si="14"/>
        <v/>
      </c>
      <c r="P506" s="5" t="str">
        <f t="shared" si="14"/>
        <v/>
      </c>
      <c r="Q506" s="5" t="str">
        <f t="shared" si="14"/>
        <v/>
      </c>
    </row>
    <row r="507" spans="2:17" hidden="1" outlineLevel="1" x14ac:dyDescent="0.25">
      <c r="B507" s="5"/>
      <c r="C507" s="63"/>
      <c r="D507" s="63"/>
      <c r="E507" s="63"/>
      <c r="F507" s="63"/>
      <c r="G507" s="63"/>
      <c r="H507" s="63"/>
      <c r="I507" s="63"/>
      <c r="L507" s="5" t="str">
        <f t="shared" si="14"/>
        <v/>
      </c>
      <c r="M507" s="5" t="str">
        <f t="shared" si="14"/>
        <v/>
      </c>
      <c r="N507" s="5" t="str">
        <f t="shared" si="14"/>
        <v/>
      </c>
      <c r="O507" s="5" t="str">
        <f t="shared" si="14"/>
        <v/>
      </c>
      <c r="P507" s="5" t="str">
        <f t="shared" si="14"/>
        <v/>
      </c>
      <c r="Q507" s="5" t="str">
        <f t="shared" si="14"/>
        <v/>
      </c>
    </row>
    <row r="508" spans="2:17" hidden="1" outlineLevel="1" x14ac:dyDescent="0.25">
      <c r="B508" s="5"/>
      <c r="C508" s="63"/>
      <c r="D508" s="63"/>
      <c r="E508" s="63"/>
      <c r="F508" s="63"/>
      <c r="G508" s="63"/>
      <c r="H508" s="63"/>
      <c r="I508" s="63"/>
      <c r="L508" s="5" t="str">
        <f t="shared" si="14"/>
        <v/>
      </c>
      <c r="M508" s="5" t="str">
        <f t="shared" si="14"/>
        <v/>
      </c>
      <c r="N508" s="5" t="str">
        <f t="shared" si="14"/>
        <v/>
      </c>
      <c r="O508" s="5" t="str">
        <f t="shared" si="14"/>
        <v/>
      </c>
      <c r="P508" s="5" t="str">
        <f t="shared" si="14"/>
        <v/>
      </c>
      <c r="Q508" s="5" t="str">
        <f t="shared" si="14"/>
        <v/>
      </c>
    </row>
    <row r="509" spans="2:17" hidden="1" outlineLevel="1" x14ac:dyDescent="0.25">
      <c r="B509" s="5"/>
      <c r="C509" s="63"/>
      <c r="D509" s="63"/>
      <c r="E509" s="63"/>
      <c r="F509" s="63"/>
      <c r="G509" s="63"/>
      <c r="H509" s="63"/>
      <c r="I509" s="63"/>
      <c r="L509" s="5" t="str">
        <f t="shared" si="14"/>
        <v/>
      </c>
      <c r="M509" s="5" t="str">
        <f t="shared" si="14"/>
        <v/>
      </c>
      <c r="N509" s="5" t="str">
        <f t="shared" si="14"/>
        <v/>
      </c>
      <c r="O509" s="5" t="str">
        <f t="shared" si="14"/>
        <v/>
      </c>
      <c r="P509" s="5" t="str">
        <f t="shared" si="14"/>
        <v/>
      </c>
      <c r="Q509" s="5" t="str">
        <f t="shared" si="14"/>
        <v/>
      </c>
    </row>
    <row r="510" spans="2:17" hidden="1" outlineLevel="1" x14ac:dyDescent="0.25">
      <c r="B510" s="5"/>
      <c r="C510" s="63"/>
      <c r="D510" s="63"/>
      <c r="E510" s="63"/>
      <c r="F510" s="63"/>
      <c r="G510" s="63"/>
      <c r="H510" s="63"/>
      <c r="I510" s="63"/>
      <c r="L510" s="5" t="str">
        <f t="shared" si="14"/>
        <v/>
      </c>
      <c r="M510" s="5" t="str">
        <f t="shared" si="14"/>
        <v/>
      </c>
      <c r="N510" s="5" t="str">
        <f t="shared" si="14"/>
        <v/>
      </c>
      <c r="O510" s="5" t="str">
        <f t="shared" si="14"/>
        <v/>
      </c>
      <c r="P510" s="5" t="str">
        <f t="shared" si="14"/>
        <v/>
      </c>
      <c r="Q510" s="5" t="str">
        <f t="shared" si="14"/>
        <v/>
      </c>
    </row>
    <row r="511" spans="2:17" hidden="1" outlineLevel="1" x14ac:dyDescent="0.25">
      <c r="B511" s="5"/>
      <c r="C511" s="63"/>
      <c r="D511" s="63"/>
      <c r="E511" s="63"/>
      <c r="F511" s="63"/>
      <c r="G511" s="63"/>
      <c r="H511" s="63"/>
      <c r="I511" s="63"/>
      <c r="L511" s="5" t="str">
        <f t="shared" si="14"/>
        <v/>
      </c>
      <c r="M511" s="5" t="str">
        <f t="shared" si="14"/>
        <v/>
      </c>
      <c r="N511" s="5" t="str">
        <f t="shared" si="14"/>
        <v/>
      </c>
      <c r="O511" s="5" t="str">
        <f t="shared" si="14"/>
        <v/>
      </c>
      <c r="P511" s="5" t="str">
        <f t="shared" si="14"/>
        <v/>
      </c>
      <c r="Q511" s="5" t="str">
        <f t="shared" si="14"/>
        <v/>
      </c>
    </row>
    <row r="512" spans="2:17" hidden="1" outlineLevel="1" x14ac:dyDescent="0.25">
      <c r="B512" s="5"/>
      <c r="C512" s="63"/>
      <c r="D512" s="63"/>
      <c r="E512" s="63"/>
      <c r="F512" s="63"/>
      <c r="G512" s="63"/>
      <c r="H512" s="63"/>
      <c r="I512" s="63"/>
      <c r="L512" s="5" t="str">
        <f t="shared" si="14"/>
        <v/>
      </c>
      <c r="M512" s="5" t="str">
        <f t="shared" si="14"/>
        <v/>
      </c>
      <c r="N512" s="5" t="str">
        <f t="shared" si="14"/>
        <v/>
      </c>
      <c r="O512" s="5" t="str">
        <f t="shared" si="14"/>
        <v/>
      </c>
      <c r="P512" s="5" t="str">
        <f t="shared" si="14"/>
        <v/>
      </c>
      <c r="Q512" s="5" t="str">
        <f t="shared" si="14"/>
        <v/>
      </c>
    </row>
    <row r="513" spans="2:17" hidden="1" outlineLevel="1" x14ac:dyDescent="0.25">
      <c r="B513" s="5"/>
      <c r="C513" s="63"/>
      <c r="D513" s="63"/>
      <c r="E513" s="63"/>
      <c r="F513" s="63"/>
      <c r="G513" s="63"/>
      <c r="H513" s="63"/>
      <c r="I513" s="63"/>
      <c r="L513" s="5" t="str">
        <f t="shared" si="14"/>
        <v/>
      </c>
      <c r="M513" s="5" t="str">
        <f t="shared" si="14"/>
        <v/>
      </c>
      <c r="N513" s="5" t="str">
        <f t="shared" si="14"/>
        <v/>
      </c>
      <c r="O513" s="5" t="str">
        <f t="shared" si="14"/>
        <v/>
      </c>
      <c r="P513" s="5" t="str">
        <f t="shared" si="14"/>
        <v/>
      </c>
      <c r="Q513" s="5" t="str">
        <f t="shared" si="14"/>
        <v/>
      </c>
    </row>
    <row r="514" spans="2:17" hidden="1" outlineLevel="1" x14ac:dyDescent="0.25">
      <c r="B514" s="5"/>
      <c r="C514" s="63"/>
      <c r="D514" s="63"/>
      <c r="E514" s="63"/>
      <c r="F514" s="63"/>
      <c r="G514" s="63"/>
      <c r="H514" s="63"/>
      <c r="I514" s="63"/>
      <c r="L514" s="5" t="str">
        <f t="shared" si="14"/>
        <v/>
      </c>
      <c r="M514" s="5" t="str">
        <f t="shared" si="14"/>
        <v/>
      </c>
      <c r="N514" s="5" t="str">
        <f t="shared" si="14"/>
        <v/>
      </c>
      <c r="O514" s="5" t="str">
        <f t="shared" si="14"/>
        <v/>
      </c>
      <c r="P514" s="5" t="str">
        <f t="shared" si="14"/>
        <v/>
      </c>
      <c r="Q514" s="5" t="str">
        <f t="shared" si="14"/>
        <v/>
      </c>
    </row>
    <row r="515" spans="2:17" hidden="1" outlineLevel="1" x14ac:dyDescent="0.25">
      <c r="B515" s="5"/>
      <c r="C515" s="63"/>
      <c r="D515" s="63"/>
      <c r="E515" s="63"/>
      <c r="F515" s="63"/>
      <c r="G515" s="63"/>
      <c r="H515" s="63"/>
      <c r="I515" s="63"/>
      <c r="L515" s="5" t="str">
        <f t="shared" si="14"/>
        <v/>
      </c>
      <c r="M515" s="5" t="str">
        <f t="shared" si="14"/>
        <v/>
      </c>
      <c r="N515" s="5" t="str">
        <f t="shared" si="14"/>
        <v/>
      </c>
      <c r="O515" s="5" t="str">
        <f t="shared" si="14"/>
        <v/>
      </c>
      <c r="P515" s="5" t="str">
        <f t="shared" si="14"/>
        <v/>
      </c>
      <c r="Q515" s="5" t="str">
        <f t="shared" si="14"/>
        <v/>
      </c>
    </row>
    <row r="516" spans="2:17" hidden="1" outlineLevel="1" x14ac:dyDescent="0.25">
      <c r="B516" s="5"/>
      <c r="C516" s="63"/>
      <c r="D516" s="63"/>
      <c r="E516" s="63"/>
      <c r="F516" s="63"/>
      <c r="G516" s="63"/>
      <c r="H516" s="63"/>
      <c r="I516" s="63"/>
      <c r="L516" s="5" t="str">
        <f t="shared" si="14"/>
        <v/>
      </c>
      <c r="M516" s="5" t="str">
        <f t="shared" si="14"/>
        <v/>
      </c>
      <c r="N516" s="5" t="str">
        <f t="shared" si="14"/>
        <v/>
      </c>
      <c r="O516" s="5" t="str">
        <f t="shared" si="14"/>
        <v/>
      </c>
      <c r="P516" s="5" t="str">
        <f t="shared" si="14"/>
        <v/>
      </c>
      <c r="Q516" s="5" t="str">
        <f t="shared" si="14"/>
        <v/>
      </c>
    </row>
    <row r="517" spans="2:17" hidden="1" outlineLevel="1" x14ac:dyDescent="0.25">
      <c r="B517" s="5"/>
      <c r="C517" s="63"/>
      <c r="D517" s="63"/>
      <c r="E517" s="63"/>
      <c r="F517" s="63"/>
      <c r="G517" s="63"/>
      <c r="H517" s="63"/>
      <c r="I517" s="63"/>
      <c r="L517" s="5" t="str">
        <f t="shared" si="14"/>
        <v/>
      </c>
      <c r="M517" s="5" t="str">
        <f t="shared" si="14"/>
        <v/>
      </c>
      <c r="N517" s="5" t="str">
        <f t="shared" si="14"/>
        <v/>
      </c>
      <c r="O517" s="5" t="str">
        <f t="shared" si="14"/>
        <v/>
      </c>
      <c r="P517" s="5" t="str">
        <f t="shared" si="14"/>
        <v/>
      </c>
      <c r="Q517" s="5" t="str">
        <f t="shared" si="14"/>
        <v/>
      </c>
    </row>
    <row r="518" spans="2:17" hidden="1" outlineLevel="1" x14ac:dyDescent="0.25">
      <c r="B518" s="5"/>
      <c r="C518" s="63"/>
      <c r="D518" s="63"/>
      <c r="E518" s="63"/>
      <c r="F518" s="63"/>
      <c r="G518" s="63"/>
      <c r="H518" s="63"/>
      <c r="I518" s="63"/>
      <c r="L518" s="5" t="str">
        <f t="shared" si="14"/>
        <v/>
      </c>
      <c r="M518" s="5" t="str">
        <f t="shared" si="14"/>
        <v/>
      </c>
      <c r="N518" s="5" t="str">
        <f t="shared" si="14"/>
        <v/>
      </c>
      <c r="O518" s="5" t="str">
        <f t="shared" si="14"/>
        <v/>
      </c>
      <c r="P518" s="5" t="str">
        <f t="shared" si="14"/>
        <v/>
      </c>
      <c r="Q518" s="5" t="str">
        <f t="shared" si="14"/>
        <v/>
      </c>
    </row>
    <row r="519" spans="2:17" hidden="1" outlineLevel="1" x14ac:dyDescent="0.25">
      <c r="B519" s="5"/>
      <c r="C519" s="63"/>
      <c r="D519" s="63"/>
      <c r="E519" s="63"/>
      <c r="F519" s="63"/>
      <c r="G519" s="63"/>
      <c r="H519" s="63"/>
      <c r="I519" s="63"/>
      <c r="L519" s="5" t="str">
        <f t="shared" si="14"/>
        <v/>
      </c>
      <c r="M519" s="5" t="str">
        <f t="shared" si="14"/>
        <v/>
      </c>
      <c r="N519" s="5" t="str">
        <f t="shared" si="14"/>
        <v/>
      </c>
      <c r="O519" s="5" t="str">
        <f t="shared" si="14"/>
        <v/>
      </c>
      <c r="P519" s="5" t="str">
        <f t="shared" si="14"/>
        <v/>
      </c>
      <c r="Q519" s="5" t="str">
        <f t="shared" si="14"/>
        <v/>
      </c>
    </row>
    <row r="520" spans="2:17" hidden="1" outlineLevel="1" x14ac:dyDescent="0.25">
      <c r="B520" s="5"/>
      <c r="C520" s="63"/>
      <c r="D520" s="63"/>
      <c r="E520" s="63"/>
      <c r="F520" s="63"/>
      <c r="G520" s="63"/>
      <c r="H520" s="63"/>
      <c r="I520" s="63"/>
      <c r="L520" s="5" t="str">
        <f t="shared" si="14"/>
        <v/>
      </c>
      <c r="M520" s="5" t="str">
        <f t="shared" si="14"/>
        <v/>
      </c>
      <c r="N520" s="5" t="str">
        <f t="shared" si="14"/>
        <v/>
      </c>
      <c r="O520" s="5" t="str">
        <f t="shared" si="14"/>
        <v/>
      </c>
      <c r="P520" s="5" t="str">
        <f t="shared" si="14"/>
        <v/>
      </c>
      <c r="Q520" s="5" t="str">
        <f t="shared" si="14"/>
        <v/>
      </c>
    </row>
    <row r="521" spans="2:17" hidden="1" outlineLevel="1" x14ac:dyDescent="0.25">
      <c r="B521" s="5"/>
      <c r="C521" s="63"/>
      <c r="D521" s="63"/>
      <c r="E521" s="63"/>
      <c r="F521" s="63"/>
      <c r="G521" s="63"/>
      <c r="H521" s="63"/>
      <c r="I521" s="63"/>
      <c r="L521" s="5" t="str">
        <f t="shared" si="14"/>
        <v/>
      </c>
      <c r="M521" s="5" t="str">
        <f t="shared" si="14"/>
        <v/>
      </c>
      <c r="N521" s="5" t="str">
        <f t="shared" si="14"/>
        <v/>
      </c>
      <c r="O521" s="5" t="str">
        <f t="shared" si="14"/>
        <v/>
      </c>
      <c r="P521" s="5" t="str">
        <f t="shared" si="14"/>
        <v/>
      </c>
      <c r="Q521" s="5" t="str">
        <f t="shared" si="14"/>
        <v/>
      </c>
    </row>
    <row r="522" spans="2:17" hidden="1" outlineLevel="1" x14ac:dyDescent="0.25">
      <c r="B522" s="5"/>
      <c r="C522" s="63"/>
      <c r="D522" s="63"/>
      <c r="E522" s="63"/>
      <c r="F522" s="63"/>
      <c r="G522" s="63"/>
      <c r="H522" s="63"/>
      <c r="I522" s="63"/>
      <c r="L522" s="5" t="str">
        <f t="shared" si="14"/>
        <v/>
      </c>
      <c r="M522" s="5" t="str">
        <f t="shared" si="14"/>
        <v/>
      </c>
      <c r="N522" s="5" t="str">
        <f t="shared" si="14"/>
        <v/>
      </c>
      <c r="O522" s="5" t="str">
        <f t="shared" si="14"/>
        <v/>
      </c>
      <c r="P522" s="5" t="str">
        <f t="shared" si="14"/>
        <v/>
      </c>
      <c r="Q522" s="5" t="str">
        <f t="shared" si="14"/>
        <v/>
      </c>
    </row>
    <row r="523" spans="2:17" hidden="1" outlineLevel="1" x14ac:dyDescent="0.25">
      <c r="B523" s="5"/>
      <c r="C523" s="63"/>
      <c r="D523" s="63"/>
      <c r="E523" s="63"/>
      <c r="F523" s="63"/>
      <c r="G523" s="63"/>
      <c r="H523" s="63"/>
      <c r="I523" s="63"/>
      <c r="L523" s="5" t="str">
        <f t="shared" si="14"/>
        <v/>
      </c>
      <c r="M523" s="5" t="str">
        <f t="shared" si="14"/>
        <v/>
      </c>
      <c r="N523" s="5" t="str">
        <f t="shared" si="14"/>
        <v/>
      </c>
      <c r="O523" s="5" t="str">
        <f t="shared" si="14"/>
        <v/>
      </c>
      <c r="P523" s="5" t="str">
        <f t="shared" si="14"/>
        <v/>
      </c>
      <c r="Q523" s="5" t="str">
        <f t="shared" si="14"/>
        <v/>
      </c>
    </row>
    <row r="524" spans="2:17" hidden="1" outlineLevel="1" x14ac:dyDescent="0.25">
      <c r="B524" s="5"/>
      <c r="C524" s="63"/>
      <c r="D524" s="63"/>
      <c r="E524" s="63"/>
      <c r="F524" s="63"/>
      <c r="G524" s="63"/>
      <c r="H524" s="63"/>
      <c r="I524" s="63"/>
      <c r="L524" s="5" t="str">
        <f t="shared" si="14"/>
        <v/>
      </c>
      <c r="M524" s="5" t="str">
        <f t="shared" si="14"/>
        <v/>
      </c>
      <c r="N524" s="5" t="str">
        <f t="shared" si="14"/>
        <v/>
      </c>
      <c r="O524" s="5" t="str">
        <f t="shared" si="14"/>
        <v/>
      </c>
      <c r="P524" s="5" t="str">
        <f t="shared" si="14"/>
        <v/>
      </c>
      <c r="Q524" s="5" t="str">
        <f t="shared" si="14"/>
        <v/>
      </c>
    </row>
    <row r="525" spans="2:17" hidden="1" outlineLevel="1" x14ac:dyDescent="0.25">
      <c r="B525" s="5"/>
      <c r="C525" s="63"/>
      <c r="D525" s="63"/>
      <c r="E525" s="63"/>
      <c r="F525" s="63"/>
      <c r="G525" s="63"/>
      <c r="H525" s="63"/>
      <c r="I525" s="63"/>
      <c r="L525" s="5" t="str">
        <f t="shared" si="14"/>
        <v/>
      </c>
      <c r="M525" s="5" t="str">
        <f t="shared" si="14"/>
        <v/>
      </c>
      <c r="N525" s="5" t="str">
        <f t="shared" si="14"/>
        <v/>
      </c>
      <c r="O525" s="5" t="str">
        <f t="shared" si="14"/>
        <v/>
      </c>
      <c r="P525" s="5" t="str">
        <f t="shared" si="14"/>
        <v/>
      </c>
      <c r="Q525" s="5" t="str">
        <f t="shared" si="14"/>
        <v/>
      </c>
    </row>
    <row r="526" spans="2:17" hidden="1" outlineLevel="1" x14ac:dyDescent="0.25">
      <c r="B526" s="5"/>
      <c r="C526" s="63"/>
      <c r="D526" s="63"/>
      <c r="E526" s="63"/>
      <c r="F526" s="63"/>
      <c r="G526" s="63"/>
      <c r="H526" s="63"/>
      <c r="I526" s="63"/>
      <c r="L526" s="5" t="str">
        <f t="shared" si="14"/>
        <v/>
      </c>
      <c r="M526" s="5" t="str">
        <f t="shared" si="14"/>
        <v/>
      </c>
      <c r="N526" s="5" t="str">
        <f t="shared" si="14"/>
        <v/>
      </c>
      <c r="O526" s="5" t="str">
        <f t="shared" si="14"/>
        <v/>
      </c>
      <c r="P526" s="5" t="str">
        <f t="shared" si="14"/>
        <v/>
      </c>
      <c r="Q526" s="5" t="str">
        <f t="shared" si="14"/>
        <v/>
      </c>
    </row>
    <row r="527" spans="2:17" hidden="1" outlineLevel="1" x14ac:dyDescent="0.25">
      <c r="B527" s="5"/>
      <c r="C527" s="63"/>
      <c r="D527" s="63"/>
      <c r="E527" s="63"/>
      <c r="F527" s="63"/>
      <c r="G527" s="63"/>
      <c r="H527" s="63"/>
      <c r="I527" s="63"/>
      <c r="L527" s="5" t="str">
        <f t="shared" si="14"/>
        <v/>
      </c>
      <c r="M527" s="5" t="str">
        <f t="shared" si="14"/>
        <v/>
      </c>
      <c r="N527" s="5" t="str">
        <f t="shared" si="14"/>
        <v/>
      </c>
      <c r="O527" s="5" t="str">
        <f t="shared" si="14"/>
        <v/>
      </c>
      <c r="P527" s="5" t="str">
        <f t="shared" si="14"/>
        <v/>
      </c>
      <c r="Q527" s="5" t="str">
        <f t="shared" si="14"/>
        <v/>
      </c>
    </row>
    <row r="528" spans="2:17" hidden="1" outlineLevel="1" x14ac:dyDescent="0.25">
      <c r="B528" s="5"/>
      <c r="C528" s="63"/>
      <c r="D528" s="63"/>
      <c r="E528" s="63"/>
      <c r="F528" s="63"/>
      <c r="G528" s="63"/>
      <c r="H528" s="63"/>
      <c r="I528" s="63"/>
      <c r="L528" s="5" t="str">
        <f t="shared" si="14"/>
        <v/>
      </c>
      <c r="M528" s="5" t="str">
        <f t="shared" si="14"/>
        <v/>
      </c>
      <c r="N528" s="5" t="str">
        <f t="shared" si="14"/>
        <v/>
      </c>
      <c r="O528" s="5" t="str">
        <f t="shared" si="14"/>
        <v/>
      </c>
      <c r="P528" s="5" t="str">
        <f t="shared" si="14"/>
        <v/>
      </c>
      <c r="Q528" s="5" t="str">
        <f t="shared" si="14"/>
        <v/>
      </c>
    </row>
    <row r="529" spans="2:17" hidden="1" outlineLevel="1" x14ac:dyDescent="0.25">
      <c r="B529" s="5"/>
      <c r="C529" s="63"/>
      <c r="D529" s="63"/>
      <c r="E529" s="63"/>
      <c r="F529" s="63"/>
      <c r="G529" s="63"/>
      <c r="H529" s="63"/>
      <c r="I529" s="63"/>
      <c r="L529" s="5" t="str">
        <f t="shared" si="14"/>
        <v/>
      </c>
      <c r="M529" s="5" t="str">
        <f t="shared" si="14"/>
        <v/>
      </c>
      <c r="N529" s="5" t="str">
        <f t="shared" si="14"/>
        <v/>
      </c>
      <c r="O529" s="5" t="str">
        <f t="shared" si="14"/>
        <v/>
      </c>
      <c r="P529" s="5" t="str">
        <f t="shared" si="14"/>
        <v/>
      </c>
      <c r="Q529" s="5" t="str">
        <f t="shared" si="14"/>
        <v/>
      </c>
    </row>
    <row r="530" spans="2:17" hidden="1" outlineLevel="1" x14ac:dyDescent="0.25">
      <c r="B530" s="5"/>
      <c r="C530" s="63"/>
      <c r="D530" s="63"/>
      <c r="E530" s="63"/>
      <c r="F530" s="63"/>
      <c r="G530" s="63"/>
      <c r="H530" s="63"/>
      <c r="I530" s="63"/>
      <c r="L530" s="5" t="str">
        <f t="shared" si="14"/>
        <v/>
      </c>
      <c r="M530" s="5" t="str">
        <f t="shared" si="14"/>
        <v/>
      </c>
      <c r="N530" s="5" t="str">
        <f t="shared" si="14"/>
        <v/>
      </c>
      <c r="O530" s="5" t="str">
        <f t="shared" si="14"/>
        <v/>
      </c>
      <c r="P530" s="5" t="str">
        <f t="shared" si="14"/>
        <v/>
      </c>
      <c r="Q530" s="5" t="str">
        <f t="shared" si="14"/>
        <v/>
      </c>
    </row>
    <row r="531" spans="2:17" hidden="1" outlineLevel="1" x14ac:dyDescent="0.25">
      <c r="B531" s="5"/>
      <c r="C531" s="63"/>
      <c r="D531" s="63"/>
      <c r="E531" s="63"/>
      <c r="F531" s="63"/>
      <c r="G531" s="63"/>
      <c r="H531" s="63"/>
      <c r="I531" s="63"/>
      <c r="L531" s="5" t="str">
        <f t="shared" si="14"/>
        <v/>
      </c>
      <c r="M531" s="5" t="str">
        <f t="shared" si="14"/>
        <v/>
      </c>
      <c r="N531" s="5" t="str">
        <f t="shared" si="14"/>
        <v/>
      </c>
      <c r="O531" s="5" t="str">
        <f t="shared" si="14"/>
        <v/>
      </c>
      <c r="P531" s="5" t="str">
        <f t="shared" si="14"/>
        <v/>
      </c>
      <c r="Q531" s="5" t="str">
        <f t="shared" si="14"/>
        <v/>
      </c>
    </row>
    <row r="532" spans="2:17" hidden="1" outlineLevel="1" x14ac:dyDescent="0.25">
      <c r="B532" s="5"/>
      <c r="C532" s="63"/>
      <c r="D532" s="63"/>
      <c r="E532" s="63"/>
      <c r="F532" s="63"/>
      <c r="G532" s="63"/>
      <c r="H532" s="63"/>
      <c r="I532" s="63"/>
      <c r="L532" s="5" t="str">
        <f t="shared" si="14"/>
        <v/>
      </c>
      <c r="M532" s="5" t="str">
        <f t="shared" si="14"/>
        <v/>
      </c>
      <c r="N532" s="5" t="str">
        <f t="shared" si="14"/>
        <v/>
      </c>
      <c r="O532" s="5" t="str">
        <f t="shared" si="14"/>
        <v/>
      </c>
      <c r="P532" s="5" t="str">
        <f t="shared" si="14"/>
        <v/>
      </c>
      <c r="Q532" s="5" t="str">
        <f t="shared" si="14"/>
        <v/>
      </c>
    </row>
    <row r="533" spans="2:17" hidden="1" outlineLevel="1" x14ac:dyDescent="0.25">
      <c r="B533" s="5"/>
      <c r="C533" s="63"/>
      <c r="D533" s="63"/>
      <c r="E533" s="63"/>
      <c r="F533" s="63"/>
      <c r="G533" s="63"/>
      <c r="H533" s="63"/>
      <c r="I533" s="63"/>
      <c r="L533" s="5" t="str">
        <f t="shared" si="14"/>
        <v/>
      </c>
      <c r="M533" s="5" t="str">
        <f t="shared" si="14"/>
        <v/>
      </c>
      <c r="N533" s="5" t="str">
        <f t="shared" si="14"/>
        <v/>
      </c>
      <c r="O533" s="5" t="str">
        <f t="shared" si="14"/>
        <v/>
      </c>
      <c r="P533" s="5" t="str">
        <f t="shared" si="14"/>
        <v/>
      </c>
      <c r="Q533" s="5" t="str">
        <f t="shared" si="14"/>
        <v/>
      </c>
    </row>
    <row r="534" spans="2:17" hidden="1" outlineLevel="1" x14ac:dyDescent="0.25">
      <c r="B534" s="5"/>
      <c r="C534" s="63"/>
      <c r="D534" s="63"/>
      <c r="E534" s="63"/>
      <c r="F534" s="63"/>
      <c r="G534" s="63"/>
      <c r="H534" s="63"/>
      <c r="I534" s="63"/>
      <c r="L534" s="5" t="str">
        <f t="shared" si="14"/>
        <v/>
      </c>
      <c r="M534" s="5" t="str">
        <f t="shared" si="14"/>
        <v/>
      </c>
      <c r="N534" s="5" t="str">
        <f t="shared" si="14"/>
        <v/>
      </c>
      <c r="O534" s="5" t="str">
        <f t="shared" si="14"/>
        <v/>
      </c>
      <c r="P534" s="5" t="str">
        <f t="shared" si="14"/>
        <v/>
      </c>
      <c r="Q534" s="5" t="str">
        <f t="shared" si="14"/>
        <v/>
      </c>
    </row>
    <row r="535" spans="2:17" hidden="1" outlineLevel="1" x14ac:dyDescent="0.25">
      <c r="B535" s="5"/>
      <c r="C535" s="63"/>
      <c r="D535" s="63"/>
      <c r="E535" s="63"/>
      <c r="F535" s="63"/>
      <c r="G535" s="63"/>
      <c r="H535" s="63"/>
      <c r="I535" s="63"/>
      <c r="L535" s="5" t="str">
        <f t="shared" si="14"/>
        <v/>
      </c>
      <c r="M535" s="5" t="str">
        <f t="shared" si="14"/>
        <v/>
      </c>
      <c r="N535" s="5" t="str">
        <f t="shared" si="14"/>
        <v/>
      </c>
      <c r="O535" s="5" t="str">
        <f t="shared" si="14"/>
        <v/>
      </c>
      <c r="P535" s="5" t="str">
        <f t="shared" si="14"/>
        <v/>
      </c>
      <c r="Q535" s="5" t="str">
        <f t="shared" si="14"/>
        <v/>
      </c>
    </row>
    <row r="536" spans="2:17" hidden="1" outlineLevel="1" x14ac:dyDescent="0.25">
      <c r="B536" s="5"/>
      <c r="C536" s="63"/>
      <c r="D536" s="63"/>
      <c r="E536" s="63"/>
      <c r="F536" s="63"/>
      <c r="G536" s="63"/>
      <c r="H536" s="63"/>
      <c r="I536" s="63"/>
      <c r="L536" s="5" t="str">
        <f t="shared" si="14"/>
        <v/>
      </c>
      <c r="M536" s="5" t="str">
        <f t="shared" si="14"/>
        <v/>
      </c>
      <c r="N536" s="5" t="str">
        <f t="shared" si="14"/>
        <v/>
      </c>
      <c r="O536" s="5" t="str">
        <f t="shared" si="14"/>
        <v/>
      </c>
      <c r="P536" s="5" t="str">
        <f t="shared" si="14"/>
        <v/>
      </c>
      <c r="Q536" s="5" t="str">
        <f t="shared" si="14"/>
        <v/>
      </c>
    </row>
    <row r="537" spans="2:17" hidden="1" outlineLevel="1" x14ac:dyDescent="0.25">
      <c r="B537" s="5"/>
      <c r="C537" s="63"/>
      <c r="D537" s="63"/>
      <c r="E537" s="63"/>
      <c r="F537" s="63"/>
      <c r="G537" s="63"/>
      <c r="H537" s="63"/>
      <c r="I537" s="63"/>
      <c r="L537" s="5" t="str">
        <f t="shared" si="14"/>
        <v/>
      </c>
      <c r="M537" s="5" t="str">
        <f t="shared" si="14"/>
        <v/>
      </c>
      <c r="N537" s="5" t="str">
        <f t="shared" si="14"/>
        <v/>
      </c>
      <c r="O537" s="5" t="str">
        <f t="shared" si="14"/>
        <v/>
      </c>
      <c r="P537" s="5" t="str">
        <f t="shared" si="14"/>
        <v/>
      </c>
      <c r="Q537" s="5" t="str">
        <f t="shared" si="14"/>
        <v/>
      </c>
    </row>
    <row r="538" spans="2:17" hidden="1" outlineLevel="1" x14ac:dyDescent="0.25">
      <c r="B538" s="5"/>
      <c r="C538" s="63"/>
      <c r="D538" s="63"/>
      <c r="E538" s="63"/>
      <c r="F538" s="63"/>
      <c r="G538" s="63"/>
      <c r="H538" s="63"/>
      <c r="I538" s="63"/>
      <c r="L538" s="5" t="str">
        <f t="shared" si="14"/>
        <v/>
      </c>
      <c r="M538" s="5" t="str">
        <f t="shared" si="14"/>
        <v/>
      </c>
      <c r="N538" s="5" t="str">
        <f t="shared" si="14"/>
        <v/>
      </c>
      <c r="O538" s="5" t="str">
        <f t="shared" ref="O538:Q597" si="15">IF(G538=0,"",G538)</f>
        <v/>
      </c>
      <c r="P538" s="5" t="str">
        <f t="shared" si="15"/>
        <v/>
      </c>
      <c r="Q538" s="5" t="str">
        <f t="shared" si="15"/>
        <v/>
      </c>
    </row>
    <row r="539" spans="2:17" hidden="1" outlineLevel="1" x14ac:dyDescent="0.25">
      <c r="B539" s="5"/>
      <c r="C539" s="63"/>
      <c r="D539" s="63"/>
      <c r="E539" s="63"/>
      <c r="F539" s="63"/>
      <c r="G539" s="63"/>
      <c r="H539" s="63"/>
      <c r="I539" s="63"/>
      <c r="L539" s="5" t="str">
        <f t="shared" ref="L539:N597" si="16">IF(D539=0,"",D539)</f>
        <v/>
      </c>
      <c r="M539" s="5" t="str">
        <f t="shared" si="16"/>
        <v/>
      </c>
      <c r="N539" s="5" t="str">
        <f t="shared" si="16"/>
        <v/>
      </c>
      <c r="O539" s="5" t="str">
        <f t="shared" si="15"/>
        <v/>
      </c>
      <c r="P539" s="5" t="str">
        <f t="shared" si="15"/>
        <v/>
      </c>
      <c r="Q539" s="5" t="str">
        <f t="shared" si="15"/>
        <v/>
      </c>
    </row>
    <row r="540" spans="2:17" hidden="1" outlineLevel="1" x14ac:dyDescent="0.25">
      <c r="B540" s="5"/>
      <c r="C540" s="63"/>
      <c r="D540" s="63"/>
      <c r="E540" s="63"/>
      <c r="F540" s="63"/>
      <c r="G540" s="63"/>
      <c r="H540" s="63"/>
      <c r="I540" s="63"/>
      <c r="L540" s="5" t="str">
        <f t="shared" si="16"/>
        <v/>
      </c>
      <c r="M540" s="5" t="str">
        <f t="shared" si="16"/>
        <v/>
      </c>
      <c r="N540" s="5" t="str">
        <f t="shared" si="16"/>
        <v/>
      </c>
      <c r="O540" s="5" t="str">
        <f t="shared" si="15"/>
        <v/>
      </c>
      <c r="P540" s="5" t="str">
        <f t="shared" si="15"/>
        <v/>
      </c>
      <c r="Q540" s="5" t="str">
        <f t="shared" si="15"/>
        <v/>
      </c>
    </row>
    <row r="541" spans="2:17" hidden="1" outlineLevel="1" x14ac:dyDescent="0.25">
      <c r="B541" s="5"/>
      <c r="C541" s="63"/>
      <c r="D541" s="63"/>
      <c r="E541" s="63"/>
      <c r="F541" s="63"/>
      <c r="G541" s="63"/>
      <c r="H541" s="63"/>
      <c r="I541" s="63"/>
      <c r="L541" s="5" t="str">
        <f t="shared" si="16"/>
        <v/>
      </c>
      <c r="M541" s="5" t="str">
        <f t="shared" si="16"/>
        <v/>
      </c>
      <c r="N541" s="5" t="str">
        <f t="shared" si="16"/>
        <v/>
      </c>
      <c r="O541" s="5" t="str">
        <f t="shared" si="15"/>
        <v/>
      </c>
      <c r="P541" s="5" t="str">
        <f t="shared" si="15"/>
        <v/>
      </c>
      <c r="Q541" s="5" t="str">
        <f t="shared" si="15"/>
        <v/>
      </c>
    </row>
    <row r="542" spans="2:17" hidden="1" outlineLevel="1" x14ac:dyDescent="0.25">
      <c r="B542" s="5"/>
      <c r="C542" s="63"/>
      <c r="D542" s="63"/>
      <c r="E542" s="63"/>
      <c r="F542" s="63"/>
      <c r="G542" s="63"/>
      <c r="H542" s="63"/>
      <c r="I542" s="63"/>
      <c r="L542" s="5" t="str">
        <f t="shared" si="16"/>
        <v/>
      </c>
      <c r="M542" s="5" t="str">
        <f t="shared" si="16"/>
        <v/>
      </c>
      <c r="N542" s="5" t="str">
        <f t="shared" si="16"/>
        <v/>
      </c>
      <c r="O542" s="5" t="str">
        <f t="shared" si="15"/>
        <v/>
      </c>
      <c r="P542" s="5" t="str">
        <f t="shared" si="15"/>
        <v/>
      </c>
      <c r="Q542" s="5" t="str">
        <f t="shared" si="15"/>
        <v/>
      </c>
    </row>
    <row r="543" spans="2:17" hidden="1" outlineLevel="1" x14ac:dyDescent="0.25">
      <c r="B543" s="5"/>
      <c r="C543" s="63"/>
      <c r="D543" s="63"/>
      <c r="E543" s="63"/>
      <c r="F543" s="63"/>
      <c r="G543" s="63"/>
      <c r="H543" s="63"/>
      <c r="I543" s="63"/>
      <c r="L543" s="5" t="str">
        <f t="shared" si="16"/>
        <v/>
      </c>
      <c r="M543" s="5" t="str">
        <f t="shared" si="16"/>
        <v/>
      </c>
      <c r="N543" s="5" t="str">
        <f t="shared" si="16"/>
        <v/>
      </c>
      <c r="O543" s="5" t="str">
        <f t="shared" si="15"/>
        <v/>
      </c>
      <c r="P543" s="5" t="str">
        <f t="shared" si="15"/>
        <v/>
      </c>
      <c r="Q543" s="5" t="str">
        <f t="shared" si="15"/>
        <v/>
      </c>
    </row>
    <row r="544" spans="2:17" hidden="1" outlineLevel="1" x14ac:dyDescent="0.25">
      <c r="B544" s="5"/>
      <c r="C544" s="63"/>
      <c r="D544" s="63"/>
      <c r="E544" s="63"/>
      <c r="F544" s="63"/>
      <c r="G544" s="63"/>
      <c r="H544" s="63"/>
      <c r="I544" s="63"/>
      <c r="L544" s="5" t="str">
        <f t="shared" si="16"/>
        <v/>
      </c>
      <c r="M544" s="5" t="str">
        <f t="shared" si="16"/>
        <v/>
      </c>
      <c r="N544" s="5" t="str">
        <f t="shared" si="16"/>
        <v/>
      </c>
      <c r="O544" s="5" t="str">
        <f t="shared" si="15"/>
        <v/>
      </c>
      <c r="P544" s="5" t="str">
        <f t="shared" si="15"/>
        <v/>
      </c>
      <c r="Q544" s="5" t="str">
        <f t="shared" si="15"/>
        <v/>
      </c>
    </row>
    <row r="545" spans="2:17" hidden="1" outlineLevel="1" x14ac:dyDescent="0.25">
      <c r="B545" s="5"/>
      <c r="C545" s="63"/>
      <c r="D545" s="63"/>
      <c r="E545" s="63"/>
      <c r="F545" s="63"/>
      <c r="G545" s="63"/>
      <c r="H545" s="63"/>
      <c r="I545" s="63"/>
      <c r="L545" s="5" t="str">
        <f t="shared" si="16"/>
        <v/>
      </c>
      <c r="M545" s="5" t="str">
        <f t="shared" si="16"/>
        <v/>
      </c>
      <c r="N545" s="5" t="str">
        <f t="shared" si="16"/>
        <v/>
      </c>
      <c r="O545" s="5" t="str">
        <f t="shared" si="15"/>
        <v/>
      </c>
      <c r="P545" s="5" t="str">
        <f t="shared" si="15"/>
        <v/>
      </c>
      <c r="Q545" s="5" t="str">
        <f t="shared" si="15"/>
        <v/>
      </c>
    </row>
    <row r="546" spans="2:17" hidden="1" outlineLevel="1" x14ac:dyDescent="0.25">
      <c r="B546" s="5"/>
      <c r="C546" s="63"/>
      <c r="D546" s="63"/>
      <c r="E546" s="63"/>
      <c r="F546" s="63"/>
      <c r="G546" s="63"/>
      <c r="H546" s="63"/>
      <c r="I546" s="63"/>
      <c r="L546" s="5" t="str">
        <f t="shared" si="16"/>
        <v/>
      </c>
      <c r="M546" s="5" t="str">
        <f t="shared" si="16"/>
        <v/>
      </c>
      <c r="N546" s="5" t="str">
        <f t="shared" si="16"/>
        <v/>
      </c>
      <c r="O546" s="5" t="str">
        <f t="shared" si="15"/>
        <v/>
      </c>
      <c r="P546" s="5" t="str">
        <f t="shared" si="15"/>
        <v/>
      </c>
      <c r="Q546" s="5" t="str">
        <f t="shared" si="15"/>
        <v/>
      </c>
    </row>
    <row r="547" spans="2:17" hidden="1" outlineLevel="1" x14ac:dyDescent="0.25">
      <c r="B547" s="5"/>
      <c r="C547" s="63"/>
      <c r="D547" s="63"/>
      <c r="E547" s="63"/>
      <c r="F547" s="63"/>
      <c r="G547" s="63"/>
      <c r="H547" s="63"/>
      <c r="I547" s="63"/>
      <c r="L547" s="5" t="str">
        <f t="shared" si="16"/>
        <v/>
      </c>
      <c r="M547" s="5" t="str">
        <f t="shared" si="16"/>
        <v/>
      </c>
      <c r="N547" s="5" t="str">
        <f t="shared" si="16"/>
        <v/>
      </c>
      <c r="O547" s="5" t="str">
        <f t="shared" si="15"/>
        <v/>
      </c>
      <c r="P547" s="5" t="str">
        <f t="shared" si="15"/>
        <v/>
      </c>
      <c r="Q547" s="5" t="str">
        <f t="shared" si="15"/>
        <v/>
      </c>
    </row>
    <row r="548" spans="2:17" hidden="1" outlineLevel="1" x14ac:dyDescent="0.25">
      <c r="B548" s="5"/>
      <c r="C548" s="63"/>
      <c r="D548" s="63"/>
      <c r="E548" s="63"/>
      <c r="F548" s="63"/>
      <c r="G548" s="63"/>
      <c r="H548" s="63"/>
      <c r="I548" s="63"/>
      <c r="L548" s="5" t="str">
        <f t="shared" si="16"/>
        <v/>
      </c>
      <c r="M548" s="5" t="str">
        <f t="shared" si="16"/>
        <v/>
      </c>
      <c r="N548" s="5" t="str">
        <f t="shared" si="16"/>
        <v/>
      </c>
      <c r="O548" s="5" t="str">
        <f t="shared" si="15"/>
        <v/>
      </c>
      <c r="P548" s="5" t="str">
        <f t="shared" si="15"/>
        <v/>
      </c>
      <c r="Q548" s="5" t="str">
        <f t="shared" si="15"/>
        <v/>
      </c>
    </row>
    <row r="549" spans="2:17" hidden="1" outlineLevel="1" x14ac:dyDescent="0.25">
      <c r="B549" s="5"/>
      <c r="C549" s="63"/>
      <c r="D549" s="63"/>
      <c r="E549" s="63"/>
      <c r="F549" s="63"/>
      <c r="G549" s="63"/>
      <c r="H549" s="63"/>
      <c r="I549" s="63"/>
      <c r="L549" s="5" t="str">
        <f t="shared" si="16"/>
        <v/>
      </c>
      <c r="M549" s="5" t="str">
        <f t="shared" si="16"/>
        <v/>
      </c>
      <c r="N549" s="5" t="str">
        <f t="shared" si="16"/>
        <v/>
      </c>
      <c r="O549" s="5" t="str">
        <f t="shared" si="15"/>
        <v/>
      </c>
      <c r="P549" s="5" t="str">
        <f t="shared" si="15"/>
        <v/>
      </c>
      <c r="Q549" s="5" t="str">
        <f t="shared" si="15"/>
        <v/>
      </c>
    </row>
    <row r="550" spans="2:17" hidden="1" outlineLevel="1" x14ac:dyDescent="0.25">
      <c r="B550" s="5"/>
      <c r="C550" s="63"/>
      <c r="D550" s="63"/>
      <c r="E550" s="63"/>
      <c r="F550" s="63"/>
      <c r="G550" s="63"/>
      <c r="H550" s="63"/>
      <c r="I550" s="63"/>
      <c r="L550" s="5" t="str">
        <f t="shared" si="16"/>
        <v/>
      </c>
      <c r="M550" s="5" t="str">
        <f t="shared" si="16"/>
        <v/>
      </c>
      <c r="N550" s="5" t="str">
        <f t="shared" si="16"/>
        <v/>
      </c>
      <c r="O550" s="5" t="str">
        <f t="shared" si="15"/>
        <v/>
      </c>
      <c r="P550" s="5" t="str">
        <f t="shared" si="15"/>
        <v/>
      </c>
      <c r="Q550" s="5" t="str">
        <f t="shared" si="15"/>
        <v/>
      </c>
    </row>
    <row r="551" spans="2:17" hidden="1" outlineLevel="1" x14ac:dyDescent="0.25">
      <c r="B551" s="5"/>
      <c r="C551" s="63"/>
      <c r="D551" s="63"/>
      <c r="E551" s="63"/>
      <c r="F551" s="63"/>
      <c r="G551" s="63"/>
      <c r="H551" s="63"/>
      <c r="I551" s="63"/>
      <c r="L551" s="5" t="str">
        <f t="shared" si="16"/>
        <v/>
      </c>
      <c r="M551" s="5" t="str">
        <f t="shared" si="16"/>
        <v/>
      </c>
      <c r="N551" s="5" t="str">
        <f t="shared" si="16"/>
        <v/>
      </c>
      <c r="O551" s="5" t="str">
        <f t="shared" si="15"/>
        <v/>
      </c>
      <c r="P551" s="5" t="str">
        <f t="shared" si="15"/>
        <v/>
      </c>
      <c r="Q551" s="5" t="str">
        <f t="shared" si="15"/>
        <v/>
      </c>
    </row>
    <row r="552" spans="2:17" hidden="1" outlineLevel="1" x14ac:dyDescent="0.25">
      <c r="B552" s="5"/>
      <c r="C552" s="63"/>
      <c r="D552" s="63"/>
      <c r="E552" s="63"/>
      <c r="F552" s="63"/>
      <c r="G552" s="63"/>
      <c r="H552" s="63"/>
      <c r="I552" s="63"/>
      <c r="L552" s="5" t="str">
        <f t="shared" si="16"/>
        <v/>
      </c>
      <c r="M552" s="5" t="str">
        <f t="shared" si="16"/>
        <v/>
      </c>
      <c r="N552" s="5" t="str">
        <f t="shared" si="16"/>
        <v/>
      </c>
      <c r="O552" s="5" t="str">
        <f t="shared" si="15"/>
        <v/>
      </c>
      <c r="P552" s="5" t="str">
        <f t="shared" si="15"/>
        <v/>
      </c>
      <c r="Q552" s="5" t="str">
        <f t="shared" si="15"/>
        <v/>
      </c>
    </row>
    <row r="553" spans="2:17" hidden="1" outlineLevel="1" x14ac:dyDescent="0.25">
      <c r="B553" s="5"/>
      <c r="C553" s="63"/>
      <c r="D553" s="63"/>
      <c r="E553" s="63"/>
      <c r="F553" s="63"/>
      <c r="G553" s="63"/>
      <c r="H553" s="63"/>
      <c r="I553" s="63"/>
      <c r="L553" s="5" t="str">
        <f t="shared" si="16"/>
        <v/>
      </c>
      <c r="M553" s="5" t="str">
        <f t="shared" si="16"/>
        <v/>
      </c>
      <c r="N553" s="5" t="str">
        <f t="shared" si="16"/>
        <v/>
      </c>
      <c r="O553" s="5" t="str">
        <f t="shared" si="15"/>
        <v/>
      </c>
      <c r="P553" s="5" t="str">
        <f t="shared" si="15"/>
        <v/>
      </c>
      <c r="Q553" s="5" t="str">
        <f t="shared" si="15"/>
        <v/>
      </c>
    </row>
    <row r="554" spans="2:17" hidden="1" outlineLevel="1" x14ac:dyDescent="0.25">
      <c r="B554" s="5"/>
      <c r="C554" s="63"/>
      <c r="D554" s="63"/>
      <c r="E554" s="63"/>
      <c r="F554" s="63"/>
      <c r="G554" s="63"/>
      <c r="H554" s="63"/>
      <c r="I554" s="63"/>
      <c r="L554" s="5" t="str">
        <f t="shared" si="16"/>
        <v/>
      </c>
      <c r="M554" s="5" t="str">
        <f t="shared" si="16"/>
        <v/>
      </c>
      <c r="N554" s="5" t="str">
        <f t="shared" si="16"/>
        <v/>
      </c>
      <c r="O554" s="5" t="str">
        <f t="shared" si="15"/>
        <v/>
      </c>
      <c r="P554" s="5" t="str">
        <f t="shared" si="15"/>
        <v/>
      </c>
      <c r="Q554" s="5" t="str">
        <f t="shared" si="15"/>
        <v/>
      </c>
    </row>
    <row r="555" spans="2:17" hidden="1" outlineLevel="1" x14ac:dyDescent="0.25">
      <c r="B555" s="5"/>
      <c r="C555" s="63"/>
      <c r="D555" s="63"/>
      <c r="E555" s="63"/>
      <c r="F555" s="63"/>
      <c r="G555" s="63"/>
      <c r="H555" s="63"/>
      <c r="I555" s="63"/>
      <c r="L555" s="5" t="str">
        <f t="shared" si="16"/>
        <v/>
      </c>
      <c r="M555" s="5" t="str">
        <f t="shared" si="16"/>
        <v/>
      </c>
      <c r="N555" s="5" t="str">
        <f t="shared" si="16"/>
        <v/>
      </c>
      <c r="O555" s="5" t="str">
        <f t="shared" si="15"/>
        <v/>
      </c>
      <c r="P555" s="5" t="str">
        <f t="shared" si="15"/>
        <v/>
      </c>
      <c r="Q555" s="5" t="str">
        <f t="shared" si="15"/>
        <v/>
      </c>
    </row>
    <row r="556" spans="2:17" hidden="1" outlineLevel="1" x14ac:dyDescent="0.25">
      <c r="B556" s="5"/>
      <c r="C556" s="63"/>
      <c r="D556" s="63"/>
      <c r="E556" s="63"/>
      <c r="F556" s="63"/>
      <c r="G556" s="63"/>
      <c r="H556" s="63"/>
      <c r="I556" s="63"/>
      <c r="L556" s="5" t="str">
        <f t="shared" si="16"/>
        <v/>
      </c>
      <c r="M556" s="5" t="str">
        <f t="shared" si="16"/>
        <v/>
      </c>
      <c r="N556" s="5" t="str">
        <f t="shared" si="16"/>
        <v/>
      </c>
      <c r="O556" s="5" t="str">
        <f t="shared" si="15"/>
        <v/>
      </c>
      <c r="P556" s="5" t="str">
        <f t="shared" si="15"/>
        <v/>
      </c>
      <c r="Q556" s="5" t="str">
        <f t="shared" si="15"/>
        <v/>
      </c>
    </row>
    <row r="557" spans="2:17" hidden="1" outlineLevel="1" x14ac:dyDescent="0.25">
      <c r="B557" s="5"/>
      <c r="C557" s="63"/>
      <c r="D557" s="63"/>
      <c r="E557" s="63"/>
      <c r="F557" s="63"/>
      <c r="G557" s="63"/>
      <c r="H557" s="63"/>
      <c r="I557" s="63"/>
      <c r="L557" s="5" t="str">
        <f t="shared" si="16"/>
        <v/>
      </c>
      <c r="M557" s="5" t="str">
        <f t="shared" si="16"/>
        <v/>
      </c>
      <c r="N557" s="5" t="str">
        <f t="shared" si="16"/>
        <v/>
      </c>
      <c r="O557" s="5" t="str">
        <f t="shared" si="15"/>
        <v/>
      </c>
      <c r="P557" s="5" t="str">
        <f t="shared" si="15"/>
        <v/>
      </c>
      <c r="Q557" s="5" t="str">
        <f t="shared" si="15"/>
        <v/>
      </c>
    </row>
    <row r="558" spans="2:17" hidden="1" outlineLevel="1" x14ac:dyDescent="0.25">
      <c r="B558" s="5"/>
      <c r="C558" s="63"/>
      <c r="D558" s="63"/>
      <c r="E558" s="63"/>
      <c r="F558" s="63"/>
      <c r="G558" s="63"/>
      <c r="H558" s="63"/>
      <c r="I558" s="63"/>
      <c r="L558" s="5" t="str">
        <f t="shared" si="16"/>
        <v/>
      </c>
      <c r="M558" s="5" t="str">
        <f t="shared" si="16"/>
        <v/>
      </c>
      <c r="N558" s="5" t="str">
        <f t="shared" si="16"/>
        <v/>
      </c>
      <c r="O558" s="5" t="str">
        <f t="shared" si="15"/>
        <v/>
      </c>
      <c r="P558" s="5" t="str">
        <f t="shared" si="15"/>
        <v/>
      </c>
      <c r="Q558" s="5" t="str">
        <f t="shared" si="15"/>
        <v/>
      </c>
    </row>
    <row r="559" spans="2:17" hidden="1" outlineLevel="1" x14ac:dyDescent="0.25">
      <c r="B559" s="5"/>
      <c r="C559" s="63"/>
      <c r="D559" s="63"/>
      <c r="E559" s="63"/>
      <c r="F559" s="63"/>
      <c r="G559" s="63"/>
      <c r="H559" s="63"/>
      <c r="I559" s="63"/>
      <c r="L559" s="5" t="str">
        <f t="shared" si="16"/>
        <v/>
      </c>
      <c r="M559" s="5" t="str">
        <f t="shared" si="16"/>
        <v/>
      </c>
      <c r="N559" s="5" t="str">
        <f t="shared" si="16"/>
        <v/>
      </c>
      <c r="O559" s="5" t="str">
        <f t="shared" si="15"/>
        <v/>
      </c>
      <c r="P559" s="5" t="str">
        <f t="shared" si="15"/>
        <v/>
      </c>
      <c r="Q559" s="5" t="str">
        <f t="shared" si="15"/>
        <v/>
      </c>
    </row>
    <row r="560" spans="2:17" hidden="1" outlineLevel="1" x14ac:dyDescent="0.25">
      <c r="B560" s="5"/>
      <c r="C560" s="63"/>
      <c r="D560" s="63"/>
      <c r="E560" s="63"/>
      <c r="F560" s="63"/>
      <c r="G560" s="63"/>
      <c r="H560" s="63"/>
      <c r="I560" s="63"/>
      <c r="L560" s="5" t="str">
        <f t="shared" si="16"/>
        <v/>
      </c>
      <c r="M560" s="5" t="str">
        <f t="shared" si="16"/>
        <v/>
      </c>
      <c r="N560" s="5" t="str">
        <f t="shared" si="16"/>
        <v/>
      </c>
      <c r="O560" s="5" t="str">
        <f t="shared" si="15"/>
        <v/>
      </c>
      <c r="P560" s="5" t="str">
        <f t="shared" si="15"/>
        <v/>
      </c>
      <c r="Q560" s="5" t="str">
        <f t="shared" si="15"/>
        <v/>
      </c>
    </row>
    <row r="561" spans="2:17" hidden="1" outlineLevel="1" x14ac:dyDescent="0.25">
      <c r="B561" s="5"/>
      <c r="C561" s="63"/>
      <c r="D561" s="63"/>
      <c r="E561" s="63"/>
      <c r="F561" s="63"/>
      <c r="G561" s="63"/>
      <c r="H561" s="63"/>
      <c r="I561" s="63"/>
      <c r="L561" s="5" t="str">
        <f t="shared" si="16"/>
        <v/>
      </c>
      <c r="M561" s="5" t="str">
        <f t="shared" si="16"/>
        <v/>
      </c>
      <c r="N561" s="5" t="str">
        <f t="shared" si="16"/>
        <v/>
      </c>
      <c r="O561" s="5" t="str">
        <f t="shared" si="15"/>
        <v/>
      </c>
      <c r="P561" s="5" t="str">
        <f t="shared" si="15"/>
        <v/>
      </c>
      <c r="Q561" s="5" t="str">
        <f t="shared" si="15"/>
        <v/>
      </c>
    </row>
    <row r="562" spans="2:17" hidden="1" outlineLevel="1" x14ac:dyDescent="0.25">
      <c r="B562" s="5"/>
      <c r="C562" s="63"/>
      <c r="D562" s="63"/>
      <c r="E562" s="63"/>
      <c r="F562" s="63"/>
      <c r="G562" s="63"/>
      <c r="H562" s="63"/>
      <c r="I562" s="63"/>
      <c r="L562" s="5" t="str">
        <f t="shared" si="16"/>
        <v/>
      </c>
      <c r="M562" s="5" t="str">
        <f t="shared" si="16"/>
        <v/>
      </c>
      <c r="N562" s="5" t="str">
        <f t="shared" si="16"/>
        <v/>
      </c>
      <c r="O562" s="5" t="str">
        <f t="shared" si="15"/>
        <v/>
      </c>
      <c r="P562" s="5" t="str">
        <f t="shared" si="15"/>
        <v/>
      </c>
      <c r="Q562" s="5" t="str">
        <f t="shared" si="15"/>
        <v/>
      </c>
    </row>
    <row r="563" spans="2:17" hidden="1" outlineLevel="1" x14ac:dyDescent="0.25">
      <c r="B563" s="5"/>
      <c r="C563" s="63"/>
      <c r="D563" s="63"/>
      <c r="E563" s="63"/>
      <c r="F563" s="63"/>
      <c r="G563" s="63"/>
      <c r="H563" s="63"/>
      <c r="I563" s="63"/>
      <c r="L563" s="5" t="str">
        <f t="shared" si="16"/>
        <v/>
      </c>
      <c r="M563" s="5" t="str">
        <f t="shared" si="16"/>
        <v/>
      </c>
      <c r="N563" s="5" t="str">
        <f t="shared" si="16"/>
        <v/>
      </c>
      <c r="O563" s="5" t="str">
        <f t="shared" si="15"/>
        <v/>
      </c>
      <c r="P563" s="5" t="str">
        <f t="shared" si="15"/>
        <v/>
      </c>
      <c r="Q563" s="5" t="str">
        <f t="shared" si="15"/>
        <v/>
      </c>
    </row>
    <row r="564" spans="2:17" hidden="1" outlineLevel="1" x14ac:dyDescent="0.25">
      <c r="B564" s="5"/>
      <c r="C564" s="63"/>
      <c r="D564" s="63"/>
      <c r="E564" s="63"/>
      <c r="F564" s="63"/>
      <c r="G564" s="63"/>
      <c r="H564" s="63"/>
      <c r="I564" s="63"/>
      <c r="L564" s="5" t="str">
        <f t="shared" si="16"/>
        <v/>
      </c>
      <c r="M564" s="5" t="str">
        <f t="shared" si="16"/>
        <v/>
      </c>
      <c r="N564" s="5" t="str">
        <f t="shared" si="16"/>
        <v/>
      </c>
      <c r="O564" s="5" t="str">
        <f t="shared" si="15"/>
        <v/>
      </c>
      <c r="P564" s="5" t="str">
        <f t="shared" si="15"/>
        <v/>
      </c>
      <c r="Q564" s="5" t="str">
        <f t="shared" si="15"/>
        <v/>
      </c>
    </row>
    <row r="565" spans="2:17" hidden="1" outlineLevel="1" x14ac:dyDescent="0.25">
      <c r="B565" s="5"/>
      <c r="C565" s="63"/>
      <c r="D565" s="63"/>
      <c r="E565" s="63"/>
      <c r="F565" s="63"/>
      <c r="G565" s="63"/>
      <c r="H565" s="63"/>
      <c r="I565" s="63"/>
      <c r="L565" s="5" t="str">
        <f t="shared" si="16"/>
        <v/>
      </c>
      <c r="M565" s="5" t="str">
        <f t="shared" si="16"/>
        <v/>
      </c>
      <c r="N565" s="5" t="str">
        <f t="shared" si="16"/>
        <v/>
      </c>
      <c r="O565" s="5" t="str">
        <f t="shared" si="15"/>
        <v/>
      </c>
      <c r="P565" s="5" t="str">
        <f t="shared" si="15"/>
        <v/>
      </c>
      <c r="Q565" s="5" t="str">
        <f t="shared" si="15"/>
        <v/>
      </c>
    </row>
    <row r="566" spans="2:17" hidden="1" outlineLevel="1" x14ac:dyDescent="0.25">
      <c r="B566" s="5"/>
      <c r="C566" s="63"/>
      <c r="D566" s="63"/>
      <c r="E566" s="63"/>
      <c r="F566" s="63"/>
      <c r="G566" s="63"/>
      <c r="H566" s="63"/>
      <c r="I566" s="63"/>
      <c r="L566" s="5" t="str">
        <f t="shared" si="16"/>
        <v/>
      </c>
      <c r="M566" s="5" t="str">
        <f t="shared" si="16"/>
        <v/>
      </c>
      <c r="N566" s="5" t="str">
        <f t="shared" si="16"/>
        <v/>
      </c>
      <c r="O566" s="5" t="str">
        <f t="shared" si="15"/>
        <v/>
      </c>
      <c r="P566" s="5" t="str">
        <f t="shared" si="15"/>
        <v/>
      </c>
      <c r="Q566" s="5" t="str">
        <f t="shared" si="15"/>
        <v/>
      </c>
    </row>
    <row r="567" spans="2:17" hidden="1" outlineLevel="1" x14ac:dyDescent="0.25">
      <c r="B567" s="5"/>
      <c r="C567" s="63"/>
      <c r="D567" s="63"/>
      <c r="E567" s="63"/>
      <c r="F567" s="63"/>
      <c r="G567" s="63"/>
      <c r="H567" s="63"/>
      <c r="I567" s="63"/>
      <c r="L567" s="5" t="str">
        <f t="shared" si="16"/>
        <v/>
      </c>
      <c r="M567" s="5" t="str">
        <f t="shared" si="16"/>
        <v/>
      </c>
      <c r="N567" s="5" t="str">
        <f t="shared" si="16"/>
        <v/>
      </c>
      <c r="O567" s="5" t="str">
        <f t="shared" si="15"/>
        <v/>
      </c>
      <c r="P567" s="5" t="str">
        <f t="shared" si="15"/>
        <v/>
      </c>
      <c r="Q567" s="5" t="str">
        <f t="shared" si="15"/>
        <v/>
      </c>
    </row>
    <row r="568" spans="2:17" hidden="1" outlineLevel="1" x14ac:dyDescent="0.25">
      <c r="B568" s="5"/>
      <c r="C568" s="63"/>
      <c r="D568" s="63"/>
      <c r="E568" s="63"/>
      <c r="F568" s="63"/>
      <c r="G568" s="63"/>
      <c r="H568" s="63"/>
      <c r="I568" s="63"/>
      <c r="L568" s="5" t="str">
        <f t="shared" si="16"/>
        <v/>
      </c>
      <c r="M568" s="5" t="str">
        <f t="shared" si="16"/>
        <v/>
      </c>
      <c r="N568" s="5" t="str">
        <f t="shared" si="16"/>
        <v/>
      </c>
      <c r="O568" s="5" t="str">
        <f t="shared" si="15"/>
        <v/>
      </c>
      <c r="P568" s="5" t="str">
        <f t="shared" si="15"/>
        <v/>
      </c>
      <c r="Q568" s="5" t="str">
        <f t="shared" si="15"/>
        <v/>
      </c>
    </row>
    <row r="569" spans="2:17" hidden="1" outlineLevel="1" x14ac:dyDescent="0.25">
      <c r="B569" s="5"/>
      <c r="C569" s="63"/>
      <c r="D569" s="63"/>
      <c r="E569" s="63"/>
      <c r="F569" s="63"/>
      <c r="G569" s="63"/>
      <c r="H569" s="63"/>
      <c r="I569" s="63"/>
      <c r="L569" s="5" t="str">
        <f t="shared" si="16"/>
        <v/>
      </c>
      <c r="M569" s="5" t="str">
        <f t="shared" si="16"/>
        <v/>
      </c>
      <c r="N569" s="5" t="str">
        <f t="shared" si="16"/>
        <v/>
      </c>
      <c r="O569" s="5" t="str">
        <f t="shared" si="15"/>
        <v/>
      </c>
      <c r="P569" s="5" t="str">
        <f t="shared" si="15"/>
        <v/>
      </c>
      <c r="Q569" s="5" t="str">
        <f t="shared" si="15"/>
        <v/>
      </c>
    </row>
    <row r="570" spans="2:17" hidden="1" outlineLevel="1" x14ac:dyDescent="0.25">
      <c r="B570" s="5"/>
      <c r="C570" s="63"/>
      <c r="D570" s="63"/>
      <c r="E570" s="63"/>
      <c r="F570" s="63"/>
      <c r="G570" s="63"/>
      <c r="H570" s="63"/>
      <c r="I570" s="63"/>
      <c r="L570" s="5" t="str">
        <f t="shared" si="16"/>
        <v/>
      </c>
      <c r="M570" s="5" t="str">
        <f t="shared" si="16"/>
        <v/>
      </c>
      <c r="N570" s="5" t="str">
        <f t="shared" si="16"/>
        <v/>
      </c>
      <c r="O570" s="5" t="str">
        <f t="shared" si="15"/>
        <v/>
      </c>
      <c r="P570" s="5" t="str">
        <f t="shared" si="15"/>
        <v/>
      </c>
      <c r="Q570" s="5" t="str">
        <f t="shared" si="15"/>
        <v/>
      </c>
    </row>
    <row r="571" spans="2:17" hidden="1" outlineLevel="1" x14ac:dyDescent="0.25">
      <c r="B571" s="5"/>
      <c r="C571" s="63"/>
      <c r="D571" s="63"/>
      <c r="E571" s="63"/>
      <c r="F571" s="63"/>
      <c r="G571" s="63"/>
      <c r="H571" s="63"/>
      <c r="I571" s="63"/>
      <c r="L571" s="5" t="str">
        <f t="shared" si="16"/>
        <v/>
      </c>
      <c r="M571" s="5" t="str">
        <f t="shared" si="16"/>
        <v/>
      </c>
      <c r="N571" s="5" t="str">
        <f t="shared" si="16"/>
        <v/>
      </c>
      <c r="O571" s="5" t="str">
        <f t="shared" si="15"/>
        <v/>
      </c>
      <c r="P571" s="5" t="str">
        <f t="shared" si="15"/>
        <v/>
      </c>
      <c r="Q571" s="5" t="str">
        <f t="shared" si="15"/>
        <v/>
      </c>
    </row>
    <row r="572" spans="2:17" hidden="1" outlineLevel="1" x14ac:dyDescent="0.25">
      <c r="B572" s="5"/>
      <c r="C572" s="63"/>
      <c r="D572" s="63"/>
      <c r="E572" s="63"/>
      <c r="F572" s="63"/>
      <c r="G572" s="63"/>
      <c r="H572" s="63"/>
      <c r="I572" s="63"/>
      <c r="L572" s="5" t="str">
        <f t="shared" si="16"/>
        <v/>
      </c>
      <c r="M572" s="5" t="str">
        <f t="shared" si="16"/>
        <v/>
      </c>
      <c r="N572" s="5" t="str">
        <f t="shared" si="16"/>
        <v/>
      </c>
      <c r="O572" s="5" t="str">
        <f t="shared" si="15"/>
        <v/>
      </c>
      <c r="P572" s="5" t="str">
        <f t="shared" si="15"/>
        <v/>
      </c>
      <c r="Q572" s="5" t="str">
        <f t="shared" si="15"/>
        <v/>
      </c>
    </row>
    <row r="573" spans="2:17" hidden="1" outlineLevel="1" x14ac:dyDescent="0.25">
      <c r="B573" s="5"/>
      <c r="C573" s="63"/>
      <c r="D573" s="63"/>
      <c r="E573" s="63"/>
      <c r="F573" s="63"/>
      <c r="G573" s="63"/>
      <c r="H573" s="63"/>
      <c r="I573" s="63"/>
      <c r="L573" s="5" t="str">
        <f t="shared" si="16"/>
        <v/>
      </c>
      <c r="M573" s="5" t="str">
        <f t="shared" si="16"/>
        <v/>
      </c>
      <c r="N573" s="5" t="str">
        <f t="shared" si="16"/>
        <v/>
      </c>
      <c r="O573" s="5" t="str">
        <f t="shared" si="15"/>
        <v/>
      </c>
      <c r="P573" s="5" t="str">
        <f t="shared" si="15"/>
        <v/>
      </c>
      <c r="Q573" s="5" t="str">
        <f t="shared" si="15"/>
        <v/>
      </c>
    </row>
    <row r="574" spans="2:17" hidden="1" outlineLevel="1" x14ac:dyDescent="0.25">
      <c r="B574" s="5"/>
      <c r="C574" s="63"/>
      <c r="D574" s="63"/>
      <c r="E574" s="63"/>
      <c r="F574" s="63"/>
      <c r="G574" s="63"/>
      <c r="H574" s="63"/>
      <c r="I574" s="63"/>
      <c r="L574" s="5" t="str">
        <f t="shared" si="16"/>
        <v/>
      </c>
      <c r="M574" s="5" t="str">
        <f t="shared" si="16"/>
        <v/>
      </c>
      <c r="N574" s="5" t="str">
        <f t="shared" si="16"/>
        <v/>
      </c>
      <c r="O574" s="5" t="str">
        <f t="shared" si="15"/>
        <v/>
      </c>
      <c r="P574" s="5" t="str">
        <f t="shared" si="15"/>
        <v/>
      </c>
      <c r="Q574" s="5" t="str">
        <f t="shared" si="15"/>
        <v/>
      </c>
    </row>
    <row r="575" spans="2:17" hidden="1" outlineLevel="1" x14ac:dyDescent="0.25">
      <c r="B575" s="5"/>
      <c r="C575" s="63"/>
      <c r="D575" s="63"/>
      <c r="E575" s="63"/>
      <c r="F575" s="63"/>
      <c r="G575" s="63"/>
      <c r="H575" s="63"/>
      <c r="I575" s="63"/>
      <c r="L575" s="5" t="str">
        <f t="shared" si="16"/>
        <v/>
      </c>
      <c r="M575" s="5" t="str">
        <f t="shared" si="16"/>
        <v/>
      </c>
      <c r="N575" s="5" t="str">
        <f t="shared" si="16"/>
        <v/>
      </c>
      <c r="O575" s="5" t="str">
        <f t="shared" si="15"/>
        <v/>
      </c>
      <c r="P575" s="5" t="str">
        <f t="shared" si="15"/>
        <v/>
      </c>
      <c r="Q575" s="5" t="str">
        <f t="shared" si="15"/>
        <v/>
      </c>
    </row>
    <row r="576" spans="2:17" hidden="1" outlineLevel="1" x14ac:dyDescent="0.25">
      <c r="B576" s="5"/>
      <c r="C576" s="63"/>
      <c r="D576" s="63"/>
      <c r="E576" s="63"/>
      <c r="F576" s="63"/>
      <c r="G576" s="63"/>
      <c r="H576" s="63"/>
      <c r="I576" s="63"/>
      <c r="L576" s="5" t="str">
        <f t="shared" si="16"/>
        <v/>
      </c>
      <c r="M576" s="5" t="str">
        <f t="shared" si="16"/>
        <v/>
      </c>
      <c r="N576" s="5" t="str">
        <f t="shared" si="16"/>
        <v/>
      </c>
      <c r="O576" s="5" t="str">
        <f t="shared" si="15"/>
        <v/>
      </c>
      <c r="P576" s="5" t="str">
        <f t="shared" si="15"/>
        <v/>
      </c>
      <c r="Q576" s="5" t="str">
        <f t="shared" si="15"/>
        <v/>
      </c>
    </row>
    <row r="577" spans="2:17" hidden="1" outlineLevel="1" x14ac:dyDescent="0.25">
      <c r="B577" s="5"/>
      <c r="C577" s="63"/>
      <c r="D577" s="63"/>
      <c r="E577" s="63"/>
      <c r="F577" s="63"/>
      <c r="G577" s="63"/>
      <c r="H577" s="63"/>
      <c r="I577" s="63"/>
      <c r="L577" s="5" t="str">
        <f t="shared" si="16"/>
        <v/>
      </c>
      <c r="M577" s="5" t="str">
        <f t="shared" si="16"/>
        <v/>
      </c>
      <c r="N577" s="5" t="str">
        <f t="shared" si="16"/>
        <v/>
      </c>
      <c r="O577" s="5" t="str">
        <f t="shared" si="15"/>
        <v/>
      </c>
      <c r="P577" s="5" t="str">
        <f t="shared" si="15"/>
        <v/>
      </c>
      <c r="Q577" s="5" t="str">
        <f t="shared" si="15"/>
        <v/>
      </c>
    </row>
    <row r="578" spans="2:17" hidden="1" outlineLevel="1" x14ac:dyDescent="0.25">
      <c r="B578" s="5"/>
      <c r="C578" s="63"/>
      <c r="D578" s="63"/>
      <c r="E578" s="63"/>
      <c r="F578" s="63"/>
      <c r="G578" s="63"/>
      <c r="H578" s="63"/>
      <c r="I578" s="63"/>
      <c r="L578" s="5" t="str">
        <f t="shared" si="16"/>
        <v/>
      </c>
      <c r="M578" s="5" t="str">
        <f t="shared" si="16"/>
        <v/>
      </c>
      <c r="N578" s="5" t="str">
        <f t="shared" si="16"/>
        <v/>
      </c>
      <c r="O578" s="5" t="str">
        <f t="shared" si="15"/>
        <v/>
      </c>
      <c r="P578" s="5" t="str">
        <f t="shared" si="15"/>
        <v/>
      </c>
      <c r="Q578" s="5" t="str">
        <f t="shared" si="15"/>
        <v/>
      </c>
    </row>
    <row r="579" spans="2:17" hidden="1" outlineLevel="1" x14ac:dyDescent="0.25">
      <c r="B579" s="5"/>
      <c r="C579" s="63"/>
      <c r="D579" s="63"/>
      <c r="E579" s="63"/>
      <c r="F579" s="63"/>
      <c r="G579" s="63"/>
      <c r="H579" s="63"/>
      <c r="I579" s="63"/>
      <c r="L579" s="5" t="str">
        <f t="shared" si="16"/>
        <v/>
      </c>
      <c r="M579" s="5" t="str">
        <f t="shared" si="16"/>
        <v/>
      </c>
      <c r="N579" s="5" t="str">
        <f t="shared" si="16"/>
        <v/>
      </c>
      <c r="O579" s="5" t="str">
        <f t="shared" si="15"/>
        <v/>
      </c>
      <c r="P579" s="5" t="str">
        <f t="shared" si="15"/>
        <v/>
      </c>
      <c r="Q579" s="5" t="str">
        <f t="shared" si="15"/>
        <v/>
      </c>
    </row>
    <row r="580" spans="2:17" hidden="1" outlineLevel="1" x14ac:dyDescent="0.25">
      <c r="B580" s="5"/>
      <c r="C580" s="63"/>
      <c r="D580" s="63"/>
      <c r="E580" s="63"/>
      <c r="F580" s="63"/>
      <c r="G580" s="63"/>
      <c r="H580" s="63"/>
      <c r="I580" s="63"/>
      <c r="L580" s="5" t="str">
        <f t="shared" si="16"/>
        <v/>
      </c>
      <c r="M580" s="5" t="str">
        <f t="shared" si="16"/>
        <v/>
      </c>
      <c r="N580" s="5" t="str">
        <f t="shared" si="16"/>
        <v/>
      </c>
      <c r="O580" s="5" t="str">
        <f t="shared" si="15"/>
        <v/>
      </c>
      <c r="P580" s="5" t="str">
        <f t="shared" si="15"/>
        <v/>
      </c>
      <c r="Q580" s="5" t="str">
        <f t="shared" si="15"/>
        <v/>
      </c>
    </row>
    <row r="581" spans="2:17" hidden="1" outlineLevel="1" x14ac:dyDescent="0.25">
      <c r="B581" s="5"/>
      <c r="C581" s="63"/>
      <c r="D581" s="63"/>
      <c r="E581" s="63"/>
      <c r="F581" s="63"/>
      <c r="G581" s="63"/>
      <c r="H581" s="63"/>
      <c r="I581" s="63"/>
      <c r="L581" s="5" t="str">
        <f t="shared" si="16"/>
        <v/>
      </c>
      <c r="M581" s="5" t="str">
        <f t="shared" si="16"/>
        <v/>
      </c>
      <c r="N581" s="5" t="str">
        <f t="shared" si="16"/>
        <v/>
      </c>
      <c r="O581" s="5" t="str">
        <f t="shared" si="15"/>
        <v/>
      </c>
      <c r="P581" s="5" t="str">
        <f t="shared" si="15"/>
        <v/>
      </c>
      <c r="Q581" s="5" t="str">
        <f t="shared" si="15"/>
        <v/>
      </c>
    </row>
    <row r="582" spans="2:17" hidden="1" outlineLevel="1" x14ac:dyDescent="0.25">
      <c r="B582" s="5"/>
      <c r="C582" s="63"/>
      <c r="D582" s="63"/>
      <c r="E582" s="63"/>
      <c r="F582" s="63"/>
      <c r="G582" s="63"/>
      <c r="H582" s="63"/>
      <c r="I582" s="63"/>
      <c r="L582" s="5" t="str">
        <f t="shared" si="16"/>
        <v/>
      </c>
      <c r="M582" s="5" t="str">
        <f t="shared" si="16"/>
        <v/>
      </c>
      <c r="N582" s="5" t="str">
        <f t="shared" si="16"/>
        <v/>
      </c>
      <c r="O582" s="5" t="str">
        <f t="shared" si="15"/>
        <v/>
      </c>
      <c r="P582" s="5" t="str">
        <f t="shared" si="15"/>
        <v/>
      </c>
      <c r="Q582" s="5" t="str">
        <f t="shared" si="15"/>
        <v/>
      </c>
    </row>
    <row r="583" spans="2:17" hidden="1" outlineLevel="1" x14ac:dyDescent="0.25">
      <c r="B583" s="5"/>
      <c r="C583" s="63"/>
      <c r="D583" s="63"/>
      <c r="E583" s="63"/>
      <c r="F583" s="63"/>
      <c r="G583" s="63"/>
      <c r="H583" s="63"/>
      <c r="I583" s="63"/>
      <c r="L583" s="5" t="str">
        <f t="shared" si="16"/>
        <v/>
      </c>
      <c r="M583" s="5" t="str">
        <f t="shared" si="16"/>
        <v/>
      </c>
      <c r="N583" s="5" t="str">
        <f t="shared" si="16"/>
        <v/>
      </c>
      <c r="O583" s="5" t="str">
        <f t="shared" si="15"/>
        <v/>
      </c>
      <c r="P583" s="5" t="str">
        <f t="shared" si="15"/>
        <v/>
      </c>
      <c r="Q583" s="5" t="str">
        <f t="shared" si="15"/>
        <v/>
      </c>
    </row>
    <row r="584" spans="2:17" hidden="1" outlineLevel="1" x14ac:dyDescent="0.25">
      <c r="B584" s="5"/>
      <c r="C584" s="63"/>
      <c r="D584" s="63"/>
      <c r="E584" s="63"/>
      <c r="F584" s="63"/>
      <c r="G584" s="63"/>
      <c r="H584" s="63"/>
      <c r="I584" s="63"/>
      <c r="L584" s="5" t="str">
        <f t="shared" si="16"/>
        <v/>
      </c>
      <c r="M584" s="5" t="str">
        <f t="shared" si="16"/>
        <v/>
      </c>
      <c r="N584" s="5" t="str">
        <f t="shared" si="16"/>
        <v/>
      </c>
      <c r="O584" s="5" t="str">
        <f t="shared" si="15"/>
        <v/>
      </c>
      <c r="P584" s="5" t="str">
        <f t="shared" si="15"/>
        <v/>
      </c>
      <c r="Q584" s="5" t="str">
        <f t="shared" si="15"/>
        <v/>
      </c>
    </row>
    <row r="585" spans="2:17" hidden="1" outlineLevel="1" x14ac:dyDescent="0.25">
      <c r="B585" s="5"/>
      <c r="C585" s="63"/>
      <c r="D585" s="63"/>
      <c r="E585" s="63"/>
      <c r="F585" s="63"/>
      <c r="G585" s="63"/>
      <c r="H585" s="63"/>
      <c r="I585" s="63"/>
      <c r="L585" s="5" t="str">
        <f t="shared" si="16"/>
        <v/>
      </c>
      <c r="M585" s="5" t="str">
        <f t="shared" si="16"/>
        <v/>
      </c>
      <c r="N585" s="5" t="str">
        <f t="shared" si="16"/>
        <v/>
      </c>
      <c r="O585" s="5" t="str">
        <f t="shared" si="15"/>
        <v/>
      </c>
      <c r="P585" s="5" t="str">
        <f t="shared" si="15"/>
        <v/>
      </c>
      <c r="Q585" s="5" t="str">
        <f t="shared" si="15"/>
        <v/>
      </c>
    </row>
    <row r="586" spans="2:17" hidden="1" outlineLevel="1" x14ac:dyDescent="0.25">
      <c r="B586" s="5"/>
      <c r="C586" s="63"/>
      <c r="D586" s="63"/>
      <c r="E586" s="63"/>
      <c r="F586" s="63"/>
      <c r="G586" s="63"/>
      <c r="H586" s="63"/>
      <c r="I586" s="63"/>
      <c r="L586" s="5" t="str">
        <f t="shared" si="16"/>
        <v/>
      </c>
      <c r="M586" s="5" t="str">
        <f t="shared" si="16"/>
        <v/>
      </c>
      <c r="N586" s="5" t="str">
        <f t="shared" si="16"/>
        <v/>
      </c>
      <c r="O586" s="5" t="str">
        <f t="shared" si="15"/>
        <v/>
      </c>
      <c r="P586" s="5" t="str">
        <f t="shared" si="15"/>
        <v/>
      </c>
      <c r="Q586" s="5" t="str">
        <f t="shared" si="15"/>
        <v/>
      </c>
    </row>
    <row r="587" spans="2:17" hidden="1" outlineLevel="1" x14ac:dyDescent="0.25">
      <c r="B587" s="5"/>
      <c r="C587" s="63"/>
      <c r="D587" s="63"/>
      <c r="E587" s="63"/>
      <c r="F587" s="63"/>
      <c r="G587" s="63"/>
      <c r="H587" s="63"/>
      <c r="I587" s="63"/>
      <c r="L587" s="5" t="str">
        <f t="shared" si="16"/>
        <v/>
      </c>
      <c r="M587" s="5" t="str">
        <f t="shared" si="16"/>
        <v/>
      </c>
      <c r="N587" s="5" t="str">
        <f t="shared" si="16"/>
        <v/>
      </c>
      <c r="O587" s="5" t="str">
        <f t="shared" si="15"/>
        <v/>
      </c>
      <c r="P587" s="5" t="str">
        <f t="shared" si="15"/>
        <v/>
      </c>
      <c r="Q587" s="5" t="str">
        <f t="shared" si="15"/>
        <v/>
      </c>
    </row>
    <row r="588" spans="2:17" hidden="1" outlineLevel="1" x14ac:dyDescent="0.25">
      <c r="B588" s="5"/>
      <c r="C588" s="63"/>
      <c r="D588" s="63"/>
      <c r="E588" s="63"/>
      <c r="F588" s="63"/>
      <c r="G588" s="63"/>
      <c r="H588" s="63"/>
      <c r="I588" s="63"/>
      <c r="L588" s="5" t="str">
        <f t="shared" si="16"/>
        <v/>
      </c>
      <c r="M588" s="5" t="str">
        <f t="shared" si="16"/>
        <v/>
      </c>
      <c r="N588" s="5" t="str">
        <f t="shared" si="16"/>
        <v/>
      </c>
      <c r="O588" s="5" t="str">
        <f t="shared" si="15"/>
        <v/>
      </c>
      <c r="P588" s="5" t="str">
        <f t="shared" si="15"/>
        <v/>
      </c>
      <c r="Q588" s="5" t="str">
        <f t="shared" si="15"/>
        <v/>
      </c>
    </row>
    <row r="589" spans="2:17" hidden="1" outlineLevel="1" x14ac:dyDescent="0.25">
      <c r="B589" s="5"/>
      <c r="C589" s="63"/>
      <c r="D589" s="63"/>
      <c r="E589" s="63"/>
      <c r="F589" s="63"/>
      <c r="G589" s="63"/>
      <c r="H589" s="63"/>
      <c r="I589" s="63"/>
      <c r="L589" s="5" t="str">
        <f t="shared" si="16"/>
        <v/>
      </c>
      <c r="M589" s="5" t="str">
        <f t="shared" si="16"/>
        <v/>
      </c>
      <c r="N589" s="5" t="str">
        <f t="shared" si="16"/>
        <v/>
      </c>
      <c r="O589" s="5" t="str">
        <f t="shared" si="15"/>
        <v/>
      </c>
      <c r="P589" s="5" t="str">
        <f t="shared" si="15"/>
        <v/>
      </c>
      <c r="Q589" s="5" t="str">
        <f t="shared" si="15"/>
        <v/>
      </c>
    </row>
    <row r="590" spans="2:17" hidden="1" outlineLevel="1" x14ac:dyDescent="0.25">
      <c r="B590" s="5"/>
      <c r="C590" s="63"/>
      <c r="D590" s="63"/>
      <c r="E590" s="63"/>
      <c r="F590" s="63"/>
      <c r="G590" s="63"/>
      <c r="H590" s="63"/>
      <c r="I590" s="63"/>
      <c r="L590" s="5" t="str">
        <f t="shared" si="16"/>
        <v/>
      </c>
      <c r="M590" s="5" t="str">
        <f t="shared" si="16"/>
        <v/>
      </c>
      <c r="N590" s="5" t="str">
        <f t="shared" si="16"/>
        <v/>
      </c>
      <c r="O590" s="5" t="str">
        <f t="shared" si="15"/>
        <v/>
      </c>
      <c r="P590" s="5" t="str">
        <f t="shared" si="15"/>
        <v/>
      </c>
      <c r="Q590" s="5" t="str">
        <f t="shared" si="15"/>
        <v/>
      </c>
    </row>
    <row r="591" spans="2:17" hidden="1" outlineLevel="1" x14ac:dyDescent="0.25">
      <c r="B591" s="5"/>
      <c r="C591" s="63"/>
      <c r="D591" s="63"/>
      <c r="E591" s="63"/>
      <c r="F591" s="63"/>
      <c r="G591" s="63"/>
      <c r="H591" s="63"/>
      <c r="I591" s="63"/>
      <c r="L591" s="5" t="str">
        <f t="shared" si="16"/>
        <v/>
      </c>
      <c r="M591" s="5" t="str">
        <f t="shared" si="16"/>
        <v/>
      </c>
      <c r="N591" s="5" t="str">
        <f t="shared" si="16"/>
        <v/>
      </c>
      <c r="O591" s="5" t="str">
        <f t="shared" si="15"/>
        <v/>
      </c>
      <c r="P591" s="5" t="str">
        <f t="shared" si="15"/>
        <v/>
      </c>
      <c r="Q591" s="5" t="str">
        <f t="shared" si="15"/>
        <v/>
      </c>
    </row>
    <row r="592" spans="2:17" hidden="1" outlineLevel="1" x14ac:dyDescent="0.25">
      <c r="B592" s="5"/>
      <c r="C592" s="63"/>
      <c r="D592" s="63"/>
      <c r="E592" s="63"/>
      <c r="F592" s="63"/>
      <c r="G592" s="63"/>
      <c r="H592" s="63"/>
      <c r="I592" s="63"/>
      <c r="L592" s="5" t="str">
        <f t="shared" si="16"/>
        <v/>
      </c>
      <c r="M592" s="5" t="str">
        <f t="shared" si="16"/>
        <v/>
      </c>
      <c r="N592" s="5" t="str">
        <f t="shared" si="16"/>
        <v/>
      </c>
      <c r="O592" s="5" t="str">
        <f t="shared" si="15"/>
        <v/>
      </c>
      <c r="P592" s="5" t="str">
        <f t="shared" si="15"/>
        <v/>
      </c>
      <c r="Q592" s="5" t="str">
        <f t="shared" si="15"/>
        <v/>
      </c>
    </row>
    <row r="593" spans="2:17" hidden="1" outlineLevel="1" x14ac:dyDescent="0.25">
      <c r="B593" s="5"/>
      <c r="C593" s="63"/>
      <c r="D593" s="63"/>
      <c r="E593" s="63"/>
      <c r="F593" s="63"/>
      <c r="G593" s="63"/>
      <c r="H593" s="63"/>
      <c r="I593" s="63"/>
      <c r="L593" s="5" t="str">
        <f t="shared" si="16"/>
        <v/>
      </c>
      <c r="M593" s="5" t="str">
        <f t="shared" si="16"/>
        <v/>
      </c>
      <c r="N593" s="5" t="str">
        <f t="shared" si="16"/>
        <v/>
      </c>
      <c r="O593" s="5" t="str">
        <f t="shared" si="15"/>
        <v/>
      </c>
      <c r="P593" s="5" t="str">
        <f t="shared" si="15"/>
        <v/>
      </c>
      <c r="Q593" s="5" t="str">
        <f t="shared" si="15"/>
        <v/>
      </c>
    </row>
    <row r="594" spans="2:17" hidden="1" outlineLevel="1" x14ac:dyDescent="0.25">
      <c r="B594" s="5"/>
      <c r="C594" s="63"/>
      <c r="D594" s="63"/>
      <c r="E594" s="63"/>
      <c r="F594" s="63"/>
      <c r="G594" s="63"/>
      <c r="H594" s="63"/>
      <c r="I594" s="63"/>
      <c r="L594" s="5" t="str">
        <f t="shared" si="16"/>
        <v/>
      </c>
      <c r="M594" s="5" t="str">
        <f t="shared" si="16"/>
        <v/>
      </c>
      <c r="N594" s="5" t="str">
        <f t="shared" si="16"/>
        <v/>
      </c>
      <c r="O594" s="5" t="str">
        <f t="shared" si="15"/>
        <v/>
      </c>
      <c r="P594" s="5" t="str">
        <f t="shared" si="15"/>
        <v/>
      </c>
      <c r="Q594" s="5" t="str">
        <f t="shared" si="15"/>
        <v/>
      </c>
    </row>
    <row r="595" spans="2:17" hidden="1" outlineLevel="1" x14ac:dyDescent="0.25">
      <c r="B595" s="5"/>
      <c r="C595" s="63"/>
      <c r="D595" s="63"/>
      <c r="E595" s="63"/>
      <c r="F595" s="63"/>
      <c r="G595" s="63"/>
      <c r="H595" s="63"/>
      <c r="I595" s="63"/>
      <c r="L595" s="5" t="str">
        <f t="shared" si="16"/>
        <v/>
      </c>
      <c r="M595" s="5" t="str">
        <f t="shared" si="16"/>
        <v/>
      </c>
      <c r="N595" s="5" t="str">
        <f t="shared" si="16"/>
        <v/>
      </c>
      <c r="O595" s="5" t="str">
        <f t="shared" si="15"/>
        <v/>
      </c>
      <c r="P595" s="5" t="str">
        <f t="shared" si="15"/>
        <v/>
      </c>
      <c r="Q595" s="5" t="str">
        <f t="shared" si="15"/>
        <v/>
      </c>
    </row>
    <row r="596" spans="2:17" hidden="1" outlineLevel="1" x14ac:dyDescent="0.25">
      <c r="B596" s="5"/>
      <c r="C596" s="63"/>
      <c r="D596" s="63"/>
      <c r="E596" s="63"/>
      <c r="F596" s="63"/>
      <c r="G596" s="63"/>
      <c r="H596" s="63"/>
      <c r="I596" s="63"/>
      <c r="L596" s="5" t="str">
        <f t="shared" si="16"/>
        <v/>
      </c>
      <c r="M596" s="5" t="str">
        <f t="shared" si="16"/>
        <v/>
      </c>
      <c r="N596" s="5" t="str">
        <f t="shared" si="16"/>
        <v/>
      </c>
      <c r="O596" s="5" t="str">
        <f t="shared" si="15"/>
        <v/>
      </c>
      <c r="P596" s="5" t="str">
        <f t="shared" si="15"/>
        <v/>
      </c>
      <c r="Q596" s="5" t="str">
        <f t="shared" si="15"/>
        <v/>
      </c>
    </row>
    <row r="597" spans="2:17" hidden="1" outlineLevel="1" x14ac:dyDescent="0.25">
      <c r="B597" s="5"/>
      <c r="C597" s="63"/>
      <c r="D597" s="63"/>
      <c r="E597" s="63"/>
      <c r="F597" s="63"/>
      <c r="G597" s="63"/>
      <c r="H597" s="63"/>
      <c r="I597" s="63"/>
      <c r="L597" s="5" t="str">
        <f t="shared" si="16"/>
        <v/>
      </c>
      <c r="M597" s="5" t="str">
        <f t="shared" si="16"/>
        <v/>
      </c>
      <c r="N597" s="5" t="str">
        <f t="shared" si="16"/>
        <v/>
      </c>
      <c r="O597" s="5" t="str">
        <f t="shared" si="15"/>
        <v/>
      </c>
      <c r="P597" s="5" t="str">
        <f t="shared" si="15"/>
        <v/>
      </c>
      <c r="Q597" s="5" t="str">
        <f t="shared" si="15"/>
        <v/>
      </c>
    </row>
    <row r="598" spans="2:17" collapsed="1" x14ac:dyDescent="0.25"/>
  </sheetData>
  <mergeCells count="2">
    <mergeCell ref="B1:H1"/>
    <mergeCell ref="B9:H9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98"/>
  <sheetViews>
    <sheetView workbookViewId="0">
      <selection activeCell="K24" sqref="K24"/>
    </sheetView>
  </sheetViews>
  <sheetFormatPr defaultRowHeight="15" outlineLevelRow="1" outlineLevelCol="1" x14ac:dyDescent="0.25"/>
  <cols>
    <col min="1" max="1" width="4.7109375" customWidth="1"/>
    <col min="2" max="2" width="77" bestFit="1" customWidth="1"/>
    <col min="4" max="4" width="10.7109375" bestFit="1" customWidth="1"/>
    <col min="5" max="5" width="9.28515625" bestFit="1" customWidth="1"/>
    <col min="6" max="6" width="15" bestFit="1" customWidth="1"/>
    <col min="7" max="7" width="11.85546875" bestFit="1" customWidth="1"/>
    <col min="8" max="8" width="7.5703125" bestFit="1" customWidth="1"/>
    <col min="9" max="9" width="9.140625" customWidth="1" outlineLevel="1"/>
    <col min="12" max="12" width="10.7109375" hidden="1" customWidth="1" outlineLevel="1"/>
    <col min="13" max="13" width="9.28515625" hidden="1" customWidth="1" outlineLevel="1"/>
    <col min="14" max="14" width="15" hidden="1" customWidth="1" outlineLevel="1"/>
    <col min="15" max="15" width="11.85546875" hidden="1" customWidth="1" outlineLevel="1"/>
    <col min="16" max="17" width="7" hidden="1" customWidth="1" outlineLevel="1"/>
    <col min="18" max="18" width="9.140625" collapsed="1"/>
  </cols>
  <sheetData>
    <row r="1" spans="2:17" x14ac:dyDescent="0.25">
      <c r="B1" s="303" t="s">
        <v>841</v>
      </c>
      <c r="C1" s="303"/>
      <c r="D1" s="303"/>
      <c r="E1" s="303"/>
      <c r="F1" s="303"/>
      <c r="G1" s="303"/>
      <c r="H1" s="303"/>
    </row>
    <row r="2" spans="2:17" x14ac:dyDescent="0.25">
      <c r="B2" s="133"/>
      <c r="C2" s="133"/>
      <c r="D2" s="133"/>
      <c r="E2" s="133"/>
      <c r="F2" s="133"/>
      <c r="G2" s="133"/>
      <c r="H2" s="133"/>
    </row>
    <row r="3" spans="2:17" ht="15.75" thickBot="1" x14ac:dyDescent="0.3">
      <c r="D3" s="134" t="s">
        <v>609</v>
      </c>
      <c r="E3" s="134" t="s">
        <v>610</v>
      </c>
      <c r="F3" s="134" t="s">
        <v>611</v>
      </c>
      <c r="G3" s="134" t="s">
        <v>612</v>
      </c>
      <c r="H3" s="134" t="s">
        <v>613</v>
      </c>
    </row>
    <row r="4" spans="2:17" x14ac:dyDescent="0.25">
      <c r="B4" s="77" t="s">
        <v>614</v>
      </c>
      <c r="C4" s="78"/>
      <c r="D4" s="87">
        <f>AVERAGE($L:$L)/100</f>
        <v>2.5574257425742615E-3</v>
      </c>
      <c r="E4" s="87">
        <f>AVERAGE($M:$M)/100</f>
        <v>9.8367768595041313E-3</v>
      </c>
      <c r="F4" s="87">
        <f>AVERAGE($N:$N)/100</f>
        <v>1.5851165919282491E-2</v>
      </c>
      <c r="G4" s="87">
        <f>AVERAGE($O:$O)/100</f>
        <v>2.4189205298013224E-2</v>
      </c>
      <c r="H4" s="88">
        <f>AVERAGE($P:$P)/100</f>
        <v>2.9034099378881972E-2</v>
      </c>
    </row>
    <row r="5" spans="2:17" x14ac:dyDescent="0.25">
      <c r="B5" s="79" t="s">
        <v>615</v>
      </c>
      <c r="C5" s="76"/>
      <c r="D5" s="89">
        <f>MAX(D12:D597)/100</f>
        <v>2.53E-2</v>
      </c>
      <c r="E5" s="89">
        <f>MAX(E12:E597)/100</f>
        <v>0.03</v>
      </c>
      <c r="F5" s="89">
        <f>MAX(F12:F597)/100</f>
        <v>3.603E-2</v>
      </c>
      <c r="G5" s="89">
        <f>MAX(G12:G597)/100</f>
        <v>4.6020000000000005E-2</v>
      </c>
      <c r="H5" s="90">
        <f>MAX(H12:H597)/100</f>
        <v>5.194E-2</v>
      </c>
    </row>
    <row r="6" spans="2:17" ht="15.75" thickBot="1" x14ac:dyDescent="0.3">
      <c r="B6" s="80" t="s">
        <v>830</v>
      </c>
      <c r="C6" s="81"/>
      <c r="D6" s="91" t="s">
        <v>586</v>
      </c>
      <c r="E6" s="91" t="s">
        <v>586</v>
      </c>
      <c r="F6" s="91" t="s">
        <v>586</v>
      </c>
      <c r="G6" s="91" t="s">
        <v>586</v>
      </c>
      <c r="H6" s="92" t="s">
        <v>586</v>
      </c>
    </row>
    <row r="7" spans="2:17" x14ac:dyDescent="0.25">
      <c r="B7" s="65" t="s">
        <v>717</v>
      </c>
    </row>
    <row r="8" spans="2:17" x14ac:dyDescent="0.25">
      <c r="B8" s="65"/>
    </row>
    <row r="9" spans="2:17" x14ac:dyDescent="0.25">
      <c r="B9" s="303" t="s">
        <v>616</v>
      </c>
      <c r="C9" s="303"/>
      <c r="D9" s="303"/>
      <c r="E9" s="303"/>
      <c r="F9" s="303"/>
      <c r="G9" s="303"/>
      <c r="H9" s="303"/>
      <c r="I9" s="64"/>
    </row>
    <row r="10" spans="2:17" hidden="1" outlineLevel="1" x14ac:dyDescent="0.25">
      <c r="B10" s="133">
        <v>1</v>
      </c>
      <c r="C10" s="133">
        <v>2</v>
      </c>
      <c r="D10" s="133">
        <v>3</v>
      </c>
      <c r="E10" s="133">
        <v>4</v>
      </c>
      <c r="F10" s="133">
        <v>5</v>
      </c>
      <c r="G10" s="133">
        <v>6</v>
      </c>
      <c r="H10" s="133">
        <v>7</v>
      </c>
      <c r="I10" s="64">
        <v>8</v>
      </c>
    </row>
    <row r="11" spans="2:17" s="134" customFormat="1" collapsed="1" x14ac:dyDescent="0.25">
      <c r="B11" s="74"/>
      <c r="C11" s="74"/>
      <c r="D11" s="31" t="s">
        <v>609</v>
      </c>
      <c r="E11" s="31" t="s">
        <v>610</v>
      </c>
      <c r="F11" s="31" t="s">
        <v>611</v>
      </c>
      <c r="G11" s="31" t="s">
        <v>612</v>
      </c>
      <c r="H11" s="31" t="s">
        <v>613</v>
      </c>
      <c r="I11" s="75" t="s">
        <v>646</v>
      </c>
      <c r="L11" s="31" t="s">
        <v>609</v>
      </c>
      <c r="M11" s="31" t="s">
        <v>610</v>
      </c>
      <c r="N11" s="31" t="s">
        <v>611</v>
      </c>
      <c r="O11" s="31" t="s">
        <v>612</v>
      </c>
      <c r="P11" s="31" t="s">
        <v>613</v>
      </c>
      <c r="Q11" s="75" t="s">
        <v>646</v>
      </c>
    </row>
    <row r="12" spans="2:17" x14ac:dyDescent="0.25">
      <c r="B12" s="5" t="s">
        <v>446</v>
      </c>
      <c r="C12" s="63">
        <v>2547</v>
      </c>
      <c r="D12" s="63">
        <v>0.1</v>
      </c>
      <c r="E12" s="63" t="s">
        <v>586</v>
      </c>
      <c r="F12" s="63" t="s">
        <v>586</v>
      </c>
      <c r="G12" s="63" t="s">
        <v>586</v>
      </c>
      <c r="H12" s="63">
        <v>5.194</v>
      </c>
      <c r="I12" s="63">
        <v>5.194</v>
      </c>
      <c r="L12" s="5">
        <f>IF(D12=0,"",D12)</f>
        <v>0.1</v>
      </c>
      <c r="M12" s="5" t="str">
        <f t="shared" ref="M12:Q27" si="0">IF(E12=0,"",E12)</f>
        <v>-</v>
      </c>
      <c r="N12" s="5" t="str">
        <f t="shared" si="0"/>
        <v>-</v>
      </c>
      <c r="O12" s="5" t="str">
        <f t="shared" si="0"/>
        <v>-</v>
      </c>
      <c r="P12" s="5">
        <f t="shared" si="0"/>
        <v>5.194</v>
      </c>
      <c r="Q12" s="5">
        <f t="shared" si="0"/>
        <v>5.194</v>
      </c>
    </row>
    <row r="13" spans="2:17" x14ac:dyDescent="0.25">
      <c r="B13" s="5" t="s">
        <v>38</v>
      </c>
      <c r="C13" s="63">
        <v>1868</v>
      </c>
      <c r="D13" s="63">
        <v>0.1</v>
      </c>
      <c r="E13" s="63">
        <v>2.7850000000000001</v>
      </c>
      <c r="F13" s="63">
        <v>3.2989999999999999</v>
      </c>
      <c r="G13" s="63">
        <v>4.577</v>
      </c>
      <c r="H13" s="63">
        <v>5.0949999999999998</v>
      </c>
      <c r="I13" s="63">
        <v>5.0949999999999998</v>
      </c>
      <c r="L13" s="5">
        <f t="shared" ref="L13:Q67" si="1">IF(D13=0,"",D13)</f>
        <v>0.1</v>
      </c>
      <c r="M13" s="5">
        <f t="shared" si="0"/>
        <v>2.7850000000000001</v>
      </c>
      <c r="N13" s="5">
        <f t="shared" si="0"/>
        <v>3.2989999999999999</v>
      </c>
      <c r="O13" s="5">
        <f t="shared" si="0"/>
        <v>4.577</v>
      </c>
      <c r="P13" s="5">
        <f t="shared" si="0"/>
        <v>5.0949999999999998</v>
      </c>
      <c r="Q13" s="5">
        <f t="shared" si="0"/>
        <v>5.0949999999999998</v>
      </c>
    </row>
    <row r="14" spans="2:17" x14ac:dyDescent="0.25">
      <c r="B14" s="5" t="s">
        <v>455</v>
      </c>
      <c r="C14" s="63">
        <v>2593</v>
      </c>
      <c r="D14" s="63">
        <v>0.01</v>
      </c>
      <c r="E14" s="63" t="s">
        <v>586</v>
      </c>
      <c r="F14" s="63">
        <v>2.0009999999999999</v>
      </c>
      <c r="G14" s="63" t="s">
        <v>586</v>
      </c>
      <c r="H14" s="63">
        <v>4.8010000000000002</v>
      </c>
      <c r="I14" s="63">
        <v>4.8010000000000002</v>
      </c>
      <c r="L14" s="5">
        <f t="shared" si="1"/>
        <v>0.01</v>
      </c>
      <c r="M14" s="5" t="str">
        <f t="shared" si="0"/>
        <v>-</v>
      </c>
      <c r="N14" s="5">
        <f t="shared" si="0"/>
        <v>2.0009999999999999</v>
      </c>
      <c r="O14" s="5" t="str">
        <f t="shared" si="0"/>
        <v>-</v>
      </c>
      <c r="P14" s="5">
        <f t="shared" si="0"/>
        <v>4.8010000000000002</v>
      </c>
      <c r="Q14" s="5">
        <f t="shared" si="0"/>
        <v>4.8010000000000002</v>
      </c>
    </row>
    <row r="15" spans="2:17" x14ac:dyDescent="0.25">
      <c r="B15" s="5" t="s">
        <v>497</v>
      </c>
      <c r="C15" s="63">
        <v>330</v>
      </c>
      <c r="D15" s="63" t="s">
        <v>586</v>
      </c>
      <c r="E15" s="63" t="s">
        <v>586</v>
      </c>
      <c r="F15" s="63">
        <v>1.7</v>
      </c>
      <c r="G15" s="63" t="s">
        <v>586</v>
      </c>
      <c r="H15" s="63">
        <v>4.8</v>
      </c>
      <c r="I15" s="63">
        <v>4.8</v>
      </c>
      <c r="L15" s="5" t="str">
        <f t="shared" si="1"/>
        <v>-</v>
      </c>
      <c r="M15" s="5" t="str">
        <f t="shared" si="0"/>
        <v>-</v>
      </c>
      <c r="N15" s="5">
        <f t="shared" si="0"/>
        <v>1.7</v>
      </c>
      <c r="O15" s="5" t="str">
        <f t="shared" si="0"/>
        <v>-</v>
      </c>
      <c r="P15" s="5">
        <f t="shared" si="0"/>
        <v>4.8</v>
      </c>
      <c r="Q15" s="5">
        <f t="shared" si="0"/>
        <v>4.8</v>
      </c>
    </row>
    <row r="16" spans="2:17" x14ac:dyDescent="0.25">
      <c r="B16" s="5" t="s">
        <v>48</v>
      </c>
      <c r="C16" s="63">
        <v>3256</v>
      </c>
      <c r="D16" s="63" t="s">
        <v>586</v>
      </c>
      <c r="E16" s="63" t="s">
        <v>586</v>
      </c>
      <c r="F16" s="63" t="s">
        <v>586</v>
      </c>
      <c r="G16" s="63">
        <v>2.8</v>
      </c>
      <c r="H16" s="63">
        <v>4.7539999999999996</v>
      </c>
      <c r="I16" s="63">
        <v>4.7539999999999996</v>
      </c>
      <c r="L16" s="5" t="str">
        <f t="shared" si="1"/>
        <v>-</v>
      </c>
      <c r="M16" s="5" t="str">
        <f t="shared" si="0"/>
        <v>-</v>
      </c>
      <c r="N16" s="5" t="str">
        <f t="shared" si="0"/>
        <v>-</v>
      </c>
      <c r="O16" s="5">
        <f t="shared" si="0"/>
        <v>2.8</v>
      </c>
      <c r="P16" s="5">
        <f t="shared" si="0"/>
        <v>4.7539999999999996</v>
      </c>
      <c r="Q16" s="5">
        <f t="shared" si="0"/>
        <v>4.7539999999999996</v>
      </c>
    </row>
    <row r="17" spans="2:17" x14ac:dyDescent="0.25">
      <c r="B17" s="5" t="s">
        <v>224</v>
      </c>
      <c r="C17" s="63">
        <v>732</v>
      </c>
      <c r="D17" s="63">
        <v>0.1</v>
      </c>
      <c r="E17" s="63">
        <v>1.25</v>
      </c>
      <c r="F17" s="63" t="s">
        <v>586</v>
      </c>
      <c r="G17" s="63">
        <v>3.5</v>
      </c>
      <c r="H17" s="63">
        <v>4.75</v>
      </c>
      <c r="I17" s="63">
        <v>4.75</v>
      </c>
      <c r="L17" s="5">
        <f t="shared" si="1"/>
        <v>0.1</v>
      </c>
      <c r="M17" s="5">
        <f t="shared" si="0"/>
        <v>1.25</v>
      </c>
      <c r="N17" s="5" t="str">
        <f t="shared" si="0"/>
        <v>-</v>
      </c>
      <c r="O17" s="5">
        <f t="shared" si="0"/>
        <v>3.5</v>
      </c>
      <c r="P17" s="5">
        <f t="shared" si="0"/>
        <v>4.75</v>
      </c>
      <c r="Q17" s="5">
        <f t="shared" si="0"/>
        <v>4.75</v>
      </c>
    </row>
    <row r="18" spans="2:17" x14ac:dyDescent="0.25">
      <c r="B18" s="5" t="s">
        <v>82</v>
      </c>
      <c r="C18" s="63">
        <v>1982</v>
      </c>
      <c r="D18" s="63" t="s">
        <v>586</v>
      </c>
      <c r="E18" s="63" t="s">
        <v>586</v>
      </c>
      <c r="F18" s="63">
        <v>2.5019999999999998</v>
      </c>
      <c r="G18" s="63" t="s">
        <v>586</v>
      </c>
      <c r="H18" s="63">
        <v>4.7009999999999996</v>
      </c>
      <c r="I18" s="63">
        <v>4.7009999999999996</v>
      </c>
      <c r="L18" s="5" t="str">
        <f t="shared" si="1"/>
        <v>-</v>
      </c>
      <c r="M18" s="5" t="str">
        <f t="shared" si="0"/>
        <v>-</v>
      </c>
      <c r="N18" s="5">
        <f t="shared" si="0"/>
        <v>2.5019999999999998</v>
      </c>
      <c r="O18" s="5" t="str">
        <f t="shared" si="0"/>
        <v>-</v>
      </c>
      <c r="P18" s="5">
        <f t="shared" si="0"/>
        <v>4.7009999999999996</v>
      </c>
      <c r="Q18" s="5">
        <f t="shared" si="0"/>
        <v>4.7009999999999996</v>
      </c>
    </row>
    <row r="19" spans="2:17" x14ac:dyDescent="0.25">
      <c r="B19" s="5" t="s">
        <v>258</v>
      </c>
      <c r="C19" s="63">
        <v>1414</v>
      </c>
      <c r="D19" s="63" t="s">
        <v>586</v>
      </c>
      <c r="E19" s="63" t="s">
        <v>586</v>
      </c>
      <c r="F19" s="63">
        <v>1</v>
      </c>
      <c r="G19" s="63">
        <v>2.25</v>
      </c>
      <c r="H19" s="63">
        <v>4.7</v>
      </c>
      <c r="I19" s="63">
        <v>4.7</v>
      </c>
      <c r="L19" s="5" t="str">
        <f t="shared" si="1"/>
        <v>-</v>
      </c>
      <c r="M19" s="5" t="str">
        <f t="shared" si="0"/>
        <v>-</v>
      </c>
      <c r="N19" s="5">
        <f t="shared" si="0"/>
        <v>1</v>
      </c>
      <c r="O19" s="5">
        <f t="shared" si="0"/>
        <v>2.25</v>
      </c>
      <c r="P19" s="5">
        <f t="shared" si="0"/>
        <v>4.7</v>
      </c>
      <c r="Q19" s="5">
        <f t="shared" si="0"/>
        <v>4.7</v>
      </c>
    </row>
    <row r="20" spans="2:17" x14ac:dyDescent="0.25">
      <c r="B20" s="5" t="s">
        <v>43</v>
      </c>
      <c r="C20" s="63">
        <v>3058</v>
      </c>
      <c r="D20" s="63">
        <v>1.5189999999999999</v>
      </c>
      <c r="E20" s="63">
        <v>1.2010000000000001</v>
      </c>
      <c r="F20" s="63">
        <v>2.0049999999999999</v>
      </c>
      <c r="G20" s="63">
        <v>3.1440000000000001</v>
      </c>
      <c r="H20" s="63">
        <v>4.6870000000000003</v>
      </c>
      <c r="I20" s="63">
        <v>4.6870000000000003</v>
      </c>
      <c r="L20" s="5">
        <f t="shared" si="1"/>
        <v>1.5189999999999999</v>
      </c>
      <c r="M20" s="5">
        <f t="shared" si="0"/>
        <v>1.2010000000000001</v>
      </c>
      <c r="N20" s="5">
        <f t="shared" si="0"/>
        <v>2.0049999999999999</v>
      </c>
      <c r="O20" s="5">
        <f t="shared" si="0"/>
        <v>3.1440000000000001</v>
      </c>
      <c r="P20" s="5">
        <f t="shared" si="0"/>
        <v>4.6870000000000003</v>
      </c>
      <c r="Q20" s="5">
        <f t="shared" si="0"/>
        <v>4.6870000000000003</v>
      </c>
    </row>
    <row r="21" spans="2:17" x14ac:dyDescent="0.25">
      <c r="B21" s="5" t="s">
        <v>37</v>
      </c>
      <c r="C21" s="63">
        <v>1139</v>
      </c>
      <c r="D21" s="63">
        <v>1</v>
      </c>
      <c r="E21" s="63">
        <v>1.806</v>
      </c>
      <c r="F21" s="63" t="s">
        <v>586</v>
      </c>
      <c r="G21" s="63" t="s">
        <v>586</v>
      </c>
      <c r="H21" s="63">
        <v>4.6109999999999998</v>
      </c>
      <c r="I21" s="63">
        <v>4.6109999999999998</v>
      </c>
      <c r="L21" s="5">
        <f t="shared" si="1"/>
        <v>1</v>
      </c>
      <c r="M21" s="5">
        <f t="shared" si="0"/>
        <v>1.806</v>
      </c>
      <c r="N21" s="5" t="str">
        <f t="shared" si="0"/>
        <v>-</v>
      </c>
      <c r="O21" s="5" t="str">
        <f t="shared" si="0"/>
        <v>-</v>
      </c>
      <c r="P21" s="5">
        <f t="shared" si="0"/>
        <v>4.6109999999999998</v>
      </c>
      <c r="Q21" s="5">
        <f t="shared" si="0"/>
        <v>4.6109999999999998</v>
      </c>
    </row>
    <row r="22" spans="2:17" x14ac:dyDescent="0.25">
      <c r="B22" s="5" t="s">
        <v>100</v>
      </c>
      <c r="C22" s="63">
        <v>2729</v>
      </c>
      <c r="D22" s="63" t="s">
        <v>586</v>
      </c>
      <c r="E22" s="63" t="s">
        <v>586</v>
      </c>
      <c r="F22" s="63">
        <v>3.6030000000000002</v>
      </c>
      <c r="G22" s="63">
        <v>4.6020000000000003</v>
      </c>
      <c r="H22" s="63">
        <v>4.4009999999999998</v>
      </c>
      <c r="I22" s="63">
        <v>4.6020000000000003</v>
      </c>
      <c r="L22" s="5" t="str">
        <f t="shared" si="1"/>
        <v>-</v>
      </c>
      <c r="M22" s="5" t="str">
        <f t="shared" si="0"/>
        <v>-</v>
      </c>
      <c r="N22" s="5">
        <f t="shared" si="0"/>
        <v>3.6030000000000002</v>
      </c>
      <c r="O22" s="5">
        <f t="shared" si="0"/>
        <v>4.6020000000000003</v>
      </c>
      <c r="P22" s="5">
        <f t="shared" si="0"/>
        <v>4.4009999999999998</v>
      </c>
      <c r="Q22" s="5">
        <f t="shared" si="0"/>
        <v>4.6020000000000003</v>
      </c>
    </row>
    <row r="23" spans="2:17" x14ac:dyDescent="0.25">
      <c r="B23" s="5" t="s">
        <v>802</v>
      </c>
      <c r="C23" s="63">
        <v>1657</v>
      </c>
      <c r="D23" s="63">
        <v>0.106</v>
      </c>
      <c r="E23" s="63">
        <v>1.458</v>
      </c>
      <c r="F23" s="63">
        <v>2.8069999999999999</v>
      </c>
      <c r="G23" s="63">
        <v>3.9020000000000001</v>
      </c>
      <c r="H23" s="63">
        <v>4.6020000000000003</v>
      </c>
      <c r="I23" s="63">
        <v>4.6020000000000003</v>
      </c>
      <c r="L23" s="5">
        <f t="shared" si="1"/>
        <v>0.106</v>
      </c>
      <c r="M23" s="5">
        <f t="shared" si="0"/>
        <v>1.458</v>
      </c>
      <c r="N23" s="5">
        <f t="shared" si="0"/>
        <v>2.8069999999999999</v>
      </c>
      <c r="O23" s="5">
        <f t="shared" si="0"/>
        <v>3.9020000000000001</v>
      </c>
      <c r="P23" s="5">
        <f t="shared" si="0"/>
        <v>4.6020000000000003</v>
      </c>
      <c r="Q23" s="5">
        <f t="shared" si="0"/>
        <v>4.6020000000000003</v>
      </c>
    </row>
    <row r="24" spans="2:17" x14ac:dyDescent="0.25">
      <c r="B24" s="5" t="s">
        <v>46</v>
      </c>
      <c r="C24" s="63">
        <v>3291</v>
      </c>
      <c r="D24" s="63">
        <v>0.1</v>
      </c>
      <c r="E24" s="63">
        <v>0.751</v>
      </c>
      <c r="F24" s="63">
        <v>2.6019999999999999</v>
      </c>
      <c r="G24" s="63">
        <v>3.7519999999999998</v>
      </c>
      <c r="H24" s="63">
        <v>4.5999999999999996</v>
      </c>
      <c r="I24" s="63">
        <v>4.5999999999999996</v>
      </c>
      <c r="L24" s="5">
        <f t="shared" si="1"/>
        <v>0.1</v>
      </c>
      <c r="M24" s="5">
        <f t="shared" si="0"/>
        <v>0.751</v>
      </c>
      <c r="N24" s="5">
        <f t="shared" si="0"/>
        <v>2.6019999999999999</v>
      </c>
      <c r="O24" s="5">
        <f t="shared" si="0"/>
        <v>3.7519999999999998</v>
      </c>
      <c r="P24" s="5">
        <f t="shared" si="0"/>
        <v>4.5999999999999996</v>
      </c>
      <c r="Q24" s="5">
        <f t="shared" si="0"/>
        <v>4.5999999999999996</v>
      </c>
    </row>
    <row r="25" spans="2:17" x14ac:dyDescent="0.25">
      <c r="B25" s="5" t="s">
        <v>474</v>
      </c>
      <c r="C25" s="63">
        <v>1405</v>
      </c>
      <c r="D25" s="63" t="s">
        <v>586</v>
      </c>
      <c r="E25" s="63" t="s">
        <v>586</v>
      </c>
      <c r="F25" s="63" t="s">
        <v>586</v>
      </c>
      <c r="G25" s="63" t="s">
        <v>586</v>
      </c>
      <c r="H25" s="63">
        <v>4.5949999999999998</v>
      </c>
      <c r="I25" s="63">
        <v>4.5949999999999998</v>
      </c>
      <c r="L25" s="5" t="str">
        <f t="shared" si="1"/>
        <v>-</v>
      </c>
      <c r="M25" s="5" t="str">
        <f t="shared" si="0"/>
        <v>-</v>
      </c>
      <c r="N25" s="5" t="str">
        <f t="shared" si="0"/>
        <v>-</v>
      </c>
      <c r="O25" s="5" t="str">
        <f t="shared" si="0"/>
        <v>-</v>
      </c>
      <c r="P25" s="5">
        <f t="shared" si="0"/>
        <v>4.5949999999999998</v>
      </c>
      <c r="Q25" s="5">
        <f t="shared" si="0"/>
        <v>4.5949999999999998</v>
      </c>
    </row>
    <row r="26" spans="2:17" x14ac:dyDescent="0.25">
      <c r="B26" s="5" t="s">
        <v>51</v>
      </c>
      <c r="C26" s="63">
        <v>3089</v>
      </c>
      <c r="D26" s="63">
        <v>0.5</v>
      </c>
      <c r="E26" s="63" t="s">
        <v>586</v>
      </c>
      <c r="F26" s="63">
        <v>2.2050000000000001</v>
      </c>
      <c r="G26" s="63">
        <v>3.8479999999999999</v>
      </c>
      <c r="H26" s="63">
        <v>4.5940000000000003</v>
      </c>
      <c r="I26" s="63">
        <v>4.5940000000000003</v>
      </c>
      <c r="L26" s="5">
        <f t="shared" si="1"/>
        <v>0.5</v>
      </c>
      <c r="M26" s="5" t="str">
        <f t="shared" si="0"/>
        <v>-</v>
      </c>
      <c r="N26" s="5">
        <f t="shared" si="0"/>
        <v>2.2050000000000001</v>
      </c>
      <c r="O26" s="5">
        <f t="shared" si="0"/>
        <v>3.8479999999999999</v>
      </c>
      <c r="P26" s="5">
        <f t="shared" si="0"/>
        <v>4.5940000000000003</v>
      </c>
      <c r="Q26" s="5">
        <f t="shared" si="0"/>
        <v>4.5940000000000003</v>
      </c>
    </row>
    <row r="27" spans="2:17" x14ac:dyDescent="0.25">
      <c r="B27" s="5" t="s">
        <v>57</v>
      </c>
      <c r="C27" s="63">
        <v>1118</v>
      </c>
      <c r="D27" s="63">
        <v>0.01</v>
      </c>
      <c r="E27" s="63" t="s">
        <v>586</v>
      </c>
      <c r="F27" s="63" t="s">
        <v>586</v>
      </c>
      <c r="G27" s="63" t="s">
        <v>586</v>
      </c>
      <c r="H27" s="63">
        <v>4.5060000000000002</v>
      </c>
      <c r="I27" s="63">
        <v>4.5060000000000002</v>
      </c>
      <c r="L27" s="5">
        <f t="shared" si="1"/>
        <v>0.01</v>
      </c>
      <c r="M27" s="5" t="str">
        <f t="shared" si="0"/>
        <v>-</v>
      </c>
      <c r="N27" s="5" t="str">
        <f t="shared" si="0"/>
        <v>-</v>
      </c>
      <c r="O27" s="5" t="str">
        <f t="shared" si="0"/>
        <v>-</v>
      </c>
      <c r="P27" s="5">
        <f t="shared" si="0"/>
        <v>4.5060000000000002</v>
      </c>
      <c r="Q27" s="5">
        <f t="shared" si="0"/>
        <v>4.5060000000000002</v>
      </c>
    </row>
    <row r="28" spans="2:17" x14ac:dyDescent="0.25">
      <c r="B28" s="5" t="s">
        <v>486</v>
      </c>
      <c r="C28" s="63">
        <v>444</v>
      </c>
      <c r="D28" s="63" t="s">
        <v>586</v>
      </c>
      <c r="E28" s="63" t="s">
        <v>586</v>
      </c>
      <c r="F28" s="63" t="s">
        <v>586</v>
      </c>
      <c r="G28" s="63" t="s">
        <v>586</v>
      </c>
      <c r="H28" s="63">
        <v>4.5010000000000003</v>
      </c>
      <c r="I28" s="63">
        <v>4.5010000000000003</v>
      </c>
      <c r="L28" s="5" t="str">
        <f t="shared" si="1"/>
        <v>-</v>
      </c>
      <c r="M28" s="5" t="str">
        <f t="shared" si="1"/>
        <v>-</v>
      </c>
      <c r="N28" s="5" t="str">
        <f t="shared" si="1"/>
        <v>-</v>
      </c>
      <c r="O28" s="5" t="str">
        <f t="shared" si="1"/>
        <v>-</v>
      </c>
      <c r="P28" s="5">
        <f t="shared" si="1"/>
        <v>4.5010000000000003</v>
      </c>
      <c r="Q28" s="5">
        <f t="shared" si="1"/>
        <v>4.5010000000000003</v>
      </c>
    </row>
    <row r="29" spans="2:17" x14ac:dyDescent="0.25">
      <c r="B29" s="5" t="s">
        <v>44</v>
      </c>
      <c r="C29" s="63">
        <v>2157</v>
      </c>
      <c r="D29" s="63">
        <v>0.01</v>
      </c>
      <c r="E29" s="63" t="s">
        <v>586</v>
      </c>
      <c r="F29" s="63" t="s">
        <v>586</v>
      </c>
      <c r="G29" s="63">
        <v>2.109</v>
      </c>
      <c r="H29" s="63">
        <v>4.5</v>
      </c>
      <c r="I29" s="63">
        <v>4.5</v>
      </c>
      <c r="L29" s="5">
        <f t="shared" si="1"/>
        <v>0.01</v>
      </c>
      <c r="M29" s="5" t="str">
        <f t="shared" si="1"/>
        <v>-</v>
      </c>
      <c r="N29" s="5" t="str">
        <f t="shared" si="1"/>
        <v>-</v>
      </c>
      <c r="O29" s="5">
        <f t="shared" si="1"/>
        <v>2.109</v>
      </c>
      <c r="P29" s="5">
        <f t="shared" si="1"/>
        <v>4.5</v>
      </c>
      <c r="Q29" s="5">
        <f t="shared" si="1"/>
        <v>4.5</v>
      </c>
    </row>
    <row r="30" spans="2:17" x14ac:dyDescent="0.25">
      <c r="B30" s="5" t="s">
        <v>189</v>
      </c>
      <c r="C30" s="63">
        <v>1053</v>
      </c>
      <c r="D30" s="63" t="s">
        <v>586</v>
      </c>
      <c r="E30" s="63" t="s">
        <v>586</v>
      </c>
      <c r="F30" s="63" t="s">
        <v>586</v>
      </c>
      <c r="G30" s="63">
        <v>4.5</v>
      </c>
      <c r="H30" s="63">
        <v>2.5</v>
      </c>
      <c r="I30" s="63">
        <v>4.5</v>
      </c>
      <c r="L30" s="5" t="str">
        <f t="shared" si="1"/>
        <v>-</v>
      </c>
      <c r="M30" s="5" t="str">
        <f t="shared" si="1"/>
        <v>-</v>
      </c>
      <c r="N30" s="5" t="str">
        <f t="shared" si="1"/>
        <v>-</v>
      </c>
      <c r="O30" s="5">
        <f t="shared" si="1"/>
        <v>4.5</v>
      </c>
      <c r="P30" s="5">
        <f t="shared" si="1"/>
        <v>2.5</v>
      </c>
      <c r="Q30" s="5">
        <f t="shared" si="1"/>
        <v>4.5</v>
      </c>
    </row>
    <row r="31" spans="2:17" x14ac:dyDescent="0.25">
      <c r="B31" s="5" t="s">
        <v>187</v>
      </c>
      <c r="C31" s="63">
        <v>1637</v>
      </c>
      <c r="D31" s="63" t="s">
        <v>586</v>
      </c>
      <c r="E31" s="63">
        <v>0.6</v>
      </c>
      <c r="F31" s="63">
        <v>1.25</v>
      </c>
      <c r="G31" s="63">
        <v>3</v>
      </c>
      <c r="H31" s="63">
        <v>4.5</v>
      </c>
      <c r="I31" s="63">
        <v>4.5</v>
      </c>
      <c r="L31" s="5" t="str">
        <f t="shared" si="1"/>
        <v>-</v>
      </c>
      <c r="M31" s="5">
        <f t="shared" si="1"/>
        <v>0.6</v>
      </c>
      <c r="N31" s="5">
        <f t="shared" si="1"/>
        <v>1.25</v>
      </c>
      <c r="O31" s="5">
        <f t="shared" si="1"/>
        <v>3</v>
      </c>
      <c r="P31" s="5">
        <f t="shared" si="1"/>
        <v>4.5</v>
      </c>
      <c r="Q31" s="5">
        <f t="shared" si="1"/>
        <v>4.5</v>
      </c>
    </row>
    <row r="32" spans="2:17" x14ac:dyDescent="0.25">
      <c r="B32" s="5" t="s">
        <v>60</v>
      </c>
      <c r="C32" s="63">
        <v>1810</v>
      </c>
      <c r="D32" s="63">
        <v>0.08</v>
      </c>
      <c r="E32" s="63">
        <v>1.7</v>
      </c>
      <c r="F32" s="63">
        <v>3</v>
      </c>
      <c r="G32" s="63">
        <v>3.8</v>
      </c>
      <c r="H32" s="63">
        <v>4.5</v>
      </c>
      <c r="I32" s="63">
        <v>4.5</v>
      </c>
      <c r="L32" s="5">
        <f t="shared" si="1"/>
        <v>0.08</v>
      </c>
      <c r="M32" s="5">
        <f t="shared" si="1"/>
        <v>1.7</v>
      </c>
      <c r="N32" s="5">
        <f t="shared" si="1"/>
        <v>3</v>
      </c>
      <c r="O32" s="5">
        <f t="shared" si="1"/>
        <v>3.8</v>
      </c>
      <c r="P32" s="5">
        <f t="shared" si="1"/>
        <v>4.5</v>
      </c>
      <c r="Q32" s="5">
        <f t="shared" si="1"/>
        <v>4.5</v>
      </c>
    </row>
    <row r="33" spans="2:17" x14ac:dyDescent="0.25">
      <c r="B33" s="5" t="s">
        <v>54</v>
      </c>
      <c r="C33" s="63">
        <v>2919</v>
      </c>
      <c r="D33" s="63">
        <v>0.1</v>
      </c>
      <c r="E33" s="63" t="s">
        <v>586</v>
      </c>
      <c r="F33" s="63" t="s">
        <v>586</v>
      </c>
      <c r="G33" s="63" t="s">
        <v>586</v>
      </c>
      <c r="H33" s="63">
        <v>4.5</v>
      </c>
      <c r="I33" s="63">
        <v>4.5</v>
      </c>
      <c r="L33" s="5">
        <f t="shared" si="1"/>
        <v>0.1</v>
      </c>
      <c r="M33" s="5" t="str">
        <f t="shared" si="1"/>
        <v>-</v>
      </c>
      <c r="N33" s="5" t="str">
        <f t="shared" si="1"/>
        <v>-</v>
      </c>
      <c r="O33" s="5" t="str">
        <f t="shared" si="1"/>
        <v>-</v>
      </c>
      <c r="P33" s="5">
        <f t="shared" si="1"/>
        <v>4.5</v>
      </c>
      <c r="Q33" s="5">
        <f t="shared" si="1"/>
        <v>4.5</v>
      </c>
    </row>
    <row r="34" spans="2:17" x14ac:dyDescent="0.25">
      <c r="B34" s="5" t="s">
        <v>153</v>
      </c>
      <c r="C34" s="63">
        <v>2562</v>
      </c>
      <c r="D34" s="63">
        <v>2.0179999999999998</v>
      </c>
      <c r="E34" s="63">
        <v>2.363</v>
      </c>
      <c r="F34" s="63">
        <v>2.5049999999999999</v>
      </c>
      <c r="G34" s="63">
        <v>4.101</v>
      </c>
      <c r="H34" s="63">
        <v>4.5</v>
      </c>
      <c r="I34" s="63">
        <v>4.5</v>
      </c>
      <c r="L34" s="5">
        <f t="shared" si="1"/>
        <v>2.0179999999999998</v>
      </c>
      <c r="M34" s="5">
        <f t="shared" si="1"/>
        <v>2.363</v>
      </c>
      <c r="N34" s="5">
        <f t="shared" si="1"/>
        <v>2.5049999999999999</v>
      </c>
      <c r="O34" s="5">
        <f t="shared" si="1"/>
        <v>4.101</v>
      </c>
      <c r="P34" s="5">
        <f t="shared" si="1"/>
        <v>4.5</v>
      </c>
      <c r="Q34" s="5">
        <f t="shared" si="1"/>
        <v>4.5</v>
      </c>
    </row>
    <row r="35" spans="2:17" x14ac:dyDescent="0.25">
      <c r="B35" s="5" t="s">
        <v>84</v>
      </c>
      <c r="C35" s="63">
        <v>3431</v>
      </c>
      <c r="D35" s="63">
        <v>1</v>
      </c>
      <c r="E35" s="63" t="s">
        <v>586</v>
      </c>
      <c r="F35" s="63">
        <v>2.101</v>
      </c>
      <c r="G35" s="63">
        <v>2.7</v>
      </c>
      <c r="H35" s="63">
        <v>4.4960000000000004</v>
      </c>
      <c r="I35" s="63">
        <v>4.4960000000000004</v>
      </c>
      <c r="L35" s="5">
        <f t="shared" si="1"/>
        <v>1</v>
      </c>
      <c r="M35" s="5" t="str">
        <f t="shared" si="1"/>
        <v>-</v>
      </c>
      <c r="N35" s="5">
        <f t="shared" si="1"/>
        <v>2.101</v>
      </c>
      <c r="O35" s="5">
        <f t="shared" si="1"/>
        <v>2.7</v>
      </c>
      <c r="P35" s="5">
        <f t="shared" si="1"/>
        <v>4.4960000000000004</v>
      </c>
      <c r="Q35" s="5">
        <f t="shared" si="1"/>
        <v>4.4960000000000004</v>
      </c>
    </row>
    <row r="36" spans="2:17" x14ac:dyDescent="0.25">
      <c r="B36" s="5" t="s">
        <v>366</v>
      </c>
      <c r="C36" s="63">
        <v>2830</v>
      </c>
      <c r="D36" s="63" t="s">
        <v>586</v>
      </c>
      <c r="E36" s="63" t="s">
        <v>586</v>
      </c>
      <c r="F36" s="63" t="s">
        <v>586</v>
      </c>
      <c r="G36" s="63" t="s">
        <v>586</v>
      </c>
      <c r="H36" s="63">
        <v>4.4880000000000004</v>
      </c>
      <c r="I36" s="63">
        <v>4.4880000000000004</v>
      </c>
      <c r="L36" s="5" t="str">
        <f t="shared" si="1"/>
        <v>-</v>
      </c>
      <c r="M36" s="5" t="str">
        <f t="shared" si="1"/>
        <v>-</v>
      </c>
      <c r="N36" s="5" t="str">
        <f t="shared" si="1"/>
        <v>-</v>
      </c>
      <c r="O36" s="5" t="str">
        <f t="shared" si="1"/>
        <v>-</v>
      </c>
      <c r="P36" s="5">
        <f t="shared" si="1"/>
        <v>4.4880000000000004</v>
      </c>
      <c r="Q36" s="5">
        <f t="shared" si="1"/>
        <v>4.4880000000000004</v>
      </c>
    </row>
    <row r="37" spans="2:17" x14ac:dyDescent="0.25">
      <c r="B37" s="5" t="s">
        <v>213</v>
      </c>
      <c r="C37" s="63">
        <v>197</v>
      </c>
      <c r="D37" s="63">
        <v>0.1</v>
      </c>
      <c r="E37" s="63" t="s">
        <v>586</v>
      </c>
      <c r="F37" s="63" t="s">
        <v>586</v>
      </c>
      <c r="G37" s="63">
        <v>2.956</v>
      </c>
      <c r="H37" s="63">
        <v>4.3639999999999999</v>
      </c>
      <c r="I37" s="63">
        <v>4.3639999999999999</v>
      </c>
      <c r="L37" s="5">
        <f t="shared" si="1"/>
        <v>0.1</v>
      </c>
      <c r="M37" s="5" t="str">
        <f t="shared" si="1"/>
        <v>-</v>
      </c>
      <c r="N37" s="5" t="str">
        <f t="shared" si="1"/>
        <v>-</v>
      </c>
      <c r="O37" s="5">
        <f t="shared" si="1"/>
        <v>2.956</v>
      </c>
      <c r="P37" s="5">
        <f t="shared" si="1"/>
        <v>4.3639999999999999</v>
      </c>
      <c r="Q37" s="5">
        <f t="shared" si="1"/>
        <v>4.3639999999999999</v>
      </c>
    </row>
    <row r="38" spans="2:17" x14ac:dyDescent="0.25">
      <c r="B38" s="5" t="s">
        <v>484</v>
      </c>
      <c r="C38" s="63">
        <v>2896</v>
      </c>
      <c r="D38" s="63" t="s">
        <v>586</v>
      </c>
      <c r="E38" s="63" t="s">
        <v>586</v>
      </c>
      <c r="F38" s="63" t="s">
        <v>586</v>
      </c>
      <c r="G38" s="63" t="s">
        <v>586</v>
      </c>
      <c r="H38" s="63">
        <v>4.319</v>
      </c>
      <c r="I38" s="63">
        <v>4.319</v>
      </c>
      <c r="L38" s="5" t="str">
        <f t="shared" si="1"/>
        <v>-</v>
      </c>
      <c r="M38" s="5" t="str">
        <f t="shared" si="1"/>
        <v>-</v>
      </c>
      <c r="N38" s="5" t="str">
        <f t="shared" si="1"/>
        <v>-</v>
      </c>
      <c r="O38" s="5" t="str">
        <f t="shared" si="1"/>
        <v>-</v>
      </c>
      <c r="P38" s="5">
        <f t="shared" si="1"/>
        <v>4.319</v>
      </c>
      <c r="Q38" s="5">
        <f t="shared" si="1"/>
        <v>4.319</v>
      </c>
    </row>
    <row r="39" spans="2:17" x14ac:dyDescent="0.25">
      <c r="B39" s="5" t="s">
        <v>101</v>
      </c>
      <c r="C39" s="63">
        <v>2618</v>
      </c>
      <c r="D39" s="63">
        <v>0.01</v>
      </c>
      <c r="E39" s="63" t="s">
        <v>586</v>
      </c>
      <c r="F39" s="63" t="s">
        <v>586</v>
      </c>
      <c r="G39" s="63">
        <v>3.5430000000000001</v>
      </c>
      <c r="H39" s="63">
        <v>4.3040000000000003</v>
      </c>
      <c r="I39" s="63">
        <v>4.3040000000000003</v>
      </c>
      <c r="L39" s="5">
        <f t="shared" si="1"/>
        <v>0.01</v>
      </c>
      <c r="M39" s="5" t="str">
        <f t="shared" si="1"/>
        <v>-</v>
      </c>
      <c r="N39" s="5" t="str">
        <f t="shared" si="1"/>
        <v>-</v>
      </c>
      <c r="O39" s="5">
        <f t="shared" si="1"/>
        <v>3.5430000000000001</v>
      </c>
      <c r="P39" s="5">
        <f t="shared" si="1"/>
        <v>4.3040000000000003</v>
      </c>
      <c r="Q39" s="5">
        <f t="shared" si="1"/>
        <v>4.3040000000000003</v>
      </c>
    </row>
    <row r="40" spans="2:17" x14ac:dyDescent="0.25">
      <c r="B40" s="5" t="s">
        <v>96</v>
      </c>
      <c r="C40" s="63">
        <v>210</v>
      </c>
      <c r="D40" s="63" t="s">
        <v>586</v>
      </c>
      <c r="E40" s="63" t="s">
        <v>586</v>
      </c>
      <c r="F40" s="63">
        <v>3.0019999999999998</v>
      </c>
      <c r="G40" s="63">
        <v>3.4009999999999998</v>
      </c>
      <c r="H40" s="63">
        <v>4.3010000000000002</v>
      </c>
      <c r="I40" s="63">
        <v>4.3010000000000002</v>
      </c>
      <c r="L40" s="5" t="str">
        <f t="shared" si="1"/>
        <v>-</v>
      </c>
      <c r="M40" s="5" t="str">
        <f t="shared" si="1"/>
        <v>-</v>
      </c>
      <c r="N40" s="5">
        <f t="shared" si="1"/>
        <v>3.0019999999999998</v>
      </c>
      <c r="O40" s="5">
        <f t="shared" si="1"/>
        <v>3.4009999999999998</v>
      </c>
      <c r="P40" s="5">
        <f t="shared" si="1"/>
        <v>4.3010000000000002</v>
      </c>
      <c r="Q40" s="5">
        <f t="shared" si="1"/>
        <v>4.3010000000000002</v>
      </c>
    </row>
    <row r="41" spans="2:17" x14ac:dyDescent="0.25">
      <c r="B41" s="5" t="s">
        <v>228</v>
      </c>
      <c r="C41" s="63">
        <v>1671</v>
      </c>
      <c r="D41" s="63" t="s">
        <v>586</v>
      </c>
      <c r="E41" s="63" t="s">
        <v>586</v>
      </c>
      <c r="F41" s="63">
        <v>2</v>
      </c>
      <c r="G41" s="63">
        <v>2.8</v>
      </c>
      <c r="H41" s="63">
        <v>4.3</v>
      </c>
      <c r="I41" s="63">
        <v>4.3</v>
      </c>
      <c r="L41" s="5" t="str">
        <f t="shared" si="1"/>
        <v>-</v>
      </c>
      <c r="M41" s="5" t="str">
        <f t="shared" si="1"/>
        <v>-</v>
      </c>
      <c r="N41" s="5">
        <f t="shared" si="1"/>
        <v>2</v>
      </c>
      <c r="O41" s="5">
        <f t="shared" si="1"/>
        <v>2.8</v>
      </c>
      <c r="P41" s="5">
        <f t="shared" si="1"/>
        <v>4.3</v>
      </c>
      <c r="Q41" s="5">
        <f t="shared" si="1"/>
        <v>4.3</v>
      </c>
    </row>
    <row r="42" spans="2:17" hidden="1" outlineLevel="1" x14ac:dyDescent="0.25">
      <c r="B42" s="5" t="s">
        <v>184</v>
      </c>
      <c r="C42" s="63">
        <v>3262</v>
      </c>
      <c r="D42" s="63">
        <v>0.01</v>
      </c>
      <c r="E42" s="63" t="s">
        <v>586</v>
      </c>
      <c r="F42" s="63" t="s">
        <v>586</v>
      </c>
      <c r="G42" s="63">
        <v>2.1</v>
      </c>
      <c r="H42" s="63">
        <v>4.3</v>
      </c>
      <c r="I42" s="63">
        <v>4.3</v>
      </c>
      <c r="L42" s="5">
        <f t="shared" si="1"/>
        <v>0.01</v>
      </c>
      <c r="M42" s="5" t="str">
        <f t="shared" si="1"/>
        <v>-</v>
      </c>
      <c r="N42" s="5" t="str">
        <f t="shared" si="1"/>
        <v>-</v>
      </c>
      <c r="O42" s="5">
        <f t="shared" si="1"/>
        <v>2.1</v>
      </c>
      <c r="P42" s="5">
        <f t="shared" si="1"/>
        <v>4.3</v>
      </c>
      <c r="Q42" s="5">
        <f t="shared" si="1"/>
        <v>4.3</v>
      </c>
    </row>
    <row r="43" spans="2:17" hidden="1" outlineLevel="1" x14ac:dyDescent="0.25">
      <c r="B43" s="5" t="s">
        <v>124</v>
      </c>
      <c r="C43" s="63">
        <v>3011</v>
      </c>
      <c r="D43" s="63" t="s">
        <v>586</v>
      </c>
      <c r="E43" s="63" t="s">
        <v>586</v>
      </c>
      <c r="F43" s="63" t="s">
        <v>586</v>
      </c>
      <c r="G43" s="63">
        <v>3.7280000000000002</v>
      </c>
      <c r="H43" s="63">
        <v>4.3</v>
      </c>
      <c r="I43" s="63">
        <v>4.3</v>
      </c>
      <c r="L43" s="5" t="str">
        <f t="shared" si="1"/>
        <v>-</v>
      </c>
      <c r="M43" s="5" t="str">
        <f t="shared" si="1"/>
        <v>-</v>
      </c>
      <c r="N43" s="5" t="str">
        <f t="shared" si="1"/>
        <v>-</v>
      </c>
      <c r="O43" s="5">
        <f t="shared" si="1"/>
        <v>3.7280000000000002</v>
      </c>
      <c r="P43" s="5">
        <f t="shared" si="1"/>
        <v>4.3</v>
      </c>
      <c r="Q43" s="5">
        <f t="shared" si="1"/>
        <v>4.3</v>
      </c>
    </row>
    <row r="44" spans="2:17" hidden="1" outlineLevel="1" x14ac:dyDescent="0.25">
      <c r="B44" s="5" t="s">
        <v>350</v>
      </c>
      <c r="C44" s="63">
        <v>1697</v>
      </c>
      <c r="D44" s="63" t="s">
        <v>586</v>
      </c>
      <c r="E44" s="63" t="s">
        <v>586</v>
      </c>
      <c r="F44" s="63" t="s">
        <v>586</v>
      </c>
      <c r="G44" s="63">
        <v>4.25</v>
      </c>
      <c r="H44" s="63" t="s">
        <v>586</v>
      </c>
      <c r="I44" s="63">
        <v>4.25</v>
      </c>
      <c r="L44" s="5" t="str">
        <f t="shared" si="1"/>
        <v>-</v>
      </c>
      <c r="M44" s="5" t="str">
        <f t="shared" si="1"/>
        <v>-</v>
      </c>
      <c r="N44" s="5" t="str">
        <f t="shared" si="1"/>
        <v>-</v>
      </c>
      <c r="O44" s="5">
        <f t="shared" si="1"/>
        <v>4.25</v>
      </c>
      <c r="P44" s="5" t="str">
        <f t="shared" si="1"/>
        <v>-</v>
      </c>
      <c r="Q44" s="5">
        <f t="shared" si="1"/>
        <v>4.25</v>
      </c>
    </row>
    <row r="45" spans="2:17" hidden="1" outlineLevel="1" x14ac:dyDescent="0.25">
      <c r="B45" s="5" t="s">
        <v>770</v>
      </c>
      <c r="C45" s="63">
        <v>3422</v>
      </c>
      <c r="D45" s="63" t="s">
        <v>586</v>
      </c>
      <c r="E45" s="63" t="s">
        <v>586</v>
      </c>
      <c r="F45" s="63" t="s">
        <v>586</v>
      </c>
      <c r="G45" s="63" t="s">
        <v>586</v>
      </c>
      <c r="H45" s="63">
        <v>4.2380000000000004</v>
      </c>
      <c r="I45" s="63">
        <v>4.2380000000000004</v>
      </c>
      <c r="L45" s="5" t="str">
        <f t="shared" si="1"/>
        <v>-</v>
      </c>
      <c r="M45" s="5" t="str">
        <f t="shared" si="1"/>
        <v>-</v>
      </c>
      <c r="N45" s="5" t="str">
        <f t="shared" si="1"/>
        <v>-</v>
      </c>
      <c r="O45" s="5" t="str">
        <f t="shared" si="1"/>
        <v>-</v>
      </c>
      <c r="P45" s="5">
        <f t="shared" si="1"/>
        <v>4.2380000000000004</v>
      </c>
      <c r="Q45" s="5">
        <f t="shared" si="1"/>
        <v>4.2380000000000004</v>
      </c>
    </row>
    <row r="46" spans="2:17" hidden="1" outlineLevel="1" x14ac:dyDescent="0.25">
      <c r="B46" s="5" t="s">
        <v>109</v>
      </c>
      <c r="C46" s="63">
        <v>2228</v>
      </c>
      <c r="D46" s="63">
        <v>0.1</v>
      </c>
      <c r="E46" s="63" t="s">
        <v>586</v>
      </c>
      <c r="F46" s="63" t="s">
        <v>586</v>
      </c>
      <c r="G46" s="63">
        <v>4.234</v>
      </c>
      <c r="H46" s="63" t="s">
        <v>586</v>
      </c>
      <c r="I46" s="63">
        <v>4.234</v>
      </c>
      <c r="L46" s="5">
        <f t="shared" si="1"/>
        <v>0.1</v>
      </c>
      <c r="M46" s="5" t="str">
        <f t="shared" si="1"/>
        <v>-</v>
      </c>
      <c r="N46" s="5" t="str">
        <f t="shared" si="1"/>
        <v>-</v>
      </c>
      <c r="O46" s="5">
        <f t="shared" si="1"/>
        <v>4.234</v>
      </c>
      <c r="P46" s="5" t="str">
        <f t="shared" si="1"/>
        <v>-</v>
      </c>
      <c r="Q46" s="5">
        <f t="shared" si="1"/>
        <v>4.234</v>
      </c>
    </row>
    <row r="47" spans="2:17" hidden="1" outlineLevel="1" x14ac:dyDescent="0.25">
      <c r="B47" s="5" t="s">
        <v>246</v>
      </c>
      <c r="C47" s="63">
        <v>3186</v>
      </c>
      <c r="D47" s="63">
        <v>0.5</v>
      </c>
      <c r="E47" s="63" t="s">
        <v>586</v>
      </c>
      <c r="F47" s="63" t="s">
        <v>586</v>
      </c>
      <c r="G47" s="63" t="s">
        <v>586</v>
      </c>
      <c r="H47" s="63">
        <v>4.2009999999999996</v>
      </c>
      <c r="I47" s="63">
        <v>4.2009999999999996</v>
      </c>
      <c r="L47" s="5">
        <f t="shared" si="1"/>
        <v>0.5</v>
      </c>
      <c r="M47" s="5" t="str">
        <f t="shared" si="1"/>
        <v>-</v>
      </c>
      <c r="N47" s="5" t="str">
        <f t="shared" si="1"/>
        <v>-</v>
      </c>
      <c r="O47" s="5" t="str">
        <f t="shared" si="1"/>
        <v>-</v>
      </c>
      <c r="P47" s="5">
        <f t="shared" si="1"/>
        <v>4.2009999999999996</v>
      </c>
      <c r="Q47" s="5">
        <f t="shared" si="1"/>
        <v>4.2009999999999996</v>
      </c>
    </row>
    <row r="48" spans="2:17" hidden="1" outlineLevel="1" x14ac:dyDescent="0.25">
      <c r="B48" s="5" t="s">
        <v>85</v>
      </c>
      <c r="C48" s="63">
        <v>654</v>
      </c>
      <c r="D48" s="63">
        <v>0.01</v>
      </c>
      <c r="E48" s="63" t="s">
        <v>586</v>
      </c>
      <c r="F48" s="63" t="s">
        <v>586</v>
      </c>
      <c r="G48" s="63">
        <v>3.3010000000000002</v>
      </c>
      <c r="H48" s="63">
        <v>4.2</v>
      </c>
      <c r="I48" s="63">
        <v>4.2</v>
      </c>
      <c r="L48" s="5">
        <f t="shared" si="1"/>
        <v>0.01</v>
      </c>
      <c r="M48" s="5" t="str">
        <f t="shared" si="1"/>
        <v>-</v>
      </c>
      <c r="N48" s="5" t="str">
        <f t="shared" si="1"/>
        <v>-</v>
      </c>
      <c r="O48" s="5">
        <f t="shared" si="1"/>
        <v>3.3010000000000002</v>
      </c>
      <c r="P48" s="5">
        <f t="shared" si="1"/>
        <v>4.2</v>
      </c>
      <c r="Q48" s="5">
        <f t="shared" si="1"/>
        <v>4.2</v>
      </c>
    </row>
    <row r="49" spans="2:17" hidden="1" outlineLevel="1" x14ac:dyDescent="0.25">
      <c r="B49" s="5" t="s">
        <v>271</v>
      </c>
      <c r="C49" s="63">
        <v>812</v>
      </c>
      <c r="D49" s="63">
        <v>0.1</v>
      </c>
      <c r="E49" s="63" t="s">
        <v>586</v>
      </c>
      <c r="F49" s="63" t="s">
        <v>586</v>
      </c>
      <c r="G49" s="63">
        <v>3.5569999999999999</v>
      </c>
      <c r="H49" s="63">
        <v>4.1619999999999999</v>
      </c>
      <c r="I49" s="63">
        <v>4.1619999999999999</v>
      </c>
      <c r="L49" s="5">
        <f t="shared" si="1"/>
        <v>0.1</v>
      </c>
      <c r="M49" s="5" t="str">
        <f t="shared" si="1"/>
        <v>-</v>
      </c>
      <c r="N49" s="5" t="str">
        <f t="shared" si="1"/>
        <v>-</v>
      </c>
      <c r="O49" s="5">
        <f t="shared" si="1"/>
        <v>3.5569999999999999</v>
      </c>
      <c r="P49" s="5">
        <f t="shared" si="1"/>
        <v>4.1619999999999999</v>
      </c>
      <c r="Q49" s="5">
        <f t="shared" si="1"/>
        <v>4.1619999999999999</v>
      </c>
    </row>
    <row r="50" spans="2:17" hidden="1" outlineLevel="1" x14ac:dyDescent="0.25">
      <c r="B50" s="5" t="s">
        <v>39</v>
      </c>
      <c r="C50" s="63">
        <v>2983</v>
      </c>
      <c r="D50" s="63" t="s">
        <v>586</v>
      </c>
      <c r="E50" s="63" t="s">
        <v>586</v>
      </c>
      <c r="F50" s="63">
        <v>2.5070000000000001</v>
      </c>
      <c r="G50" s="63">
        <v>3.5419999999999998</v>
      </c>
      <c r="H50" s="63">
        <v>4.157</v>
      </c>
      <c r="I50" s="63">
        <v>4.157</v>
      </c>
      <c r="L50" s="5" t="str">
        <f t="shared" si="1"/>
        <v>-</v>
      </c>
      <c r="M50" s="5" t="str">
        <f t="shared" si="1"/>
        <v>-</v>
      </c>
      <c r="N50" s="5">
        <f t="shared" si="1"/>
        <v>2.5070000000000001</v>
      </c>
      <c r="O50" s="5">
        <f t="shared" si="1"/>
        <v>3.5419999999999998</v>
      </c>
      <c r="P50" s="5">
        <f t="shared" si="1"/>
        <v>4.157</v>
      </c>
      <c r="Q50" s="5">
        <f t="shared" si="1"/>
        <v>4.157</v>
      </c>
    </row>
    <row r="51" spans="2:17" hidden="1" outlineLevel="1" x14ac:dyDescent="0.25">
      <c r="B51" s="5" t="s">
        <v>627</v>
      </c>
      <c r="C51" s="63">
        <v>3395</v>
      </c>
      <c r="D51" s="63" t="s">
        <v>586</v>
      </c>
      <c r="E51" s="63" t="s">
        <v>586</v>
      </c>
      <c r="F51" s="63">
        <v>1.504</v>
      </c>
      <c r="G51" s="63">
        <v>2.25</v>
      </c>
      <c r="H51" s="63">
        <v>4.1539999999999999</v>
      </c>
      <c r="I51" s="63">
        <v>4.1539999999999999</v>
      </c>
      <c r="L51" s="5" t="str">
        <f t="shared" si="1"/>
        <v>-</v>
      </c>
      <c r="M51" s="5" t="str">
        <f t="shared" si="1"/>
        <v>-</v>
      </c>
      <c r="N51" s="5">
        <f t="shared" si="1"/>
        <v>1.504</v>
      </c>
      <c r="O51" s="5">
        <f t="shared" si="1"/>
        <v>2.25</v>
      </c>
      <c r="P51" s="5">
        <f t="shared" si="1"/>
        <v>4.1539999999999999</v>
      </c>
      <c r="Q51" s="5">
        <f t="shared" si="1"/>
        <v>4.1539999999999999</v>
      </c>
    </row>
    <row r="52" spans="2:17" hidden="1" outlineLevel="1" x14ac:dyDescent="0.25">
      <c r="B52" s="5" t="s">
        <v>83</v>
      </c>
      <c r="C52" s="63">
        <v>1968</v>
      </c>
      <c r="D52" s="63">
        <v>2.02</v>
      </c>
      <c r="E52" s="63">
        <v>2.0950000000000002</v>
      </c>
      <c r="F52" s="63">
        <v>2.194</v>
      </c>
      <c r="G52" s="63">
        <v>3.641</v>
      </c>
      <c r="H52" s="63">
        <v>4.141</v>
      </c>
      <c r="I52" s="63">
        <v>4.141</v>
      </c>
      <c r="L52" s="5">
        <f t="shared" si="1"/>
        <v>2.02</v>
      </c>
      <c r="M52" s="5">
        <f t="shared" si="1"/>
        <v>2.0950000000000002</v>
      </c>
      <c r="N52" s="5">
        <f t="shared" si="1"/>
        <v>2.194</v>
      </c>
      <c r="O52" s="5">
        <f t="shared" si="1"/>
        <v>3.641</v>
      </c>
      <c r="P52" s="5">
        <f t="shared" si="1"/>
        <v>4.141</v>
      </c>
      <c r="Q52" s="5">
        <f t="shared" si="1"/>
        <v>4.141</v>
      </c>
    </row>
    <row r="53" spans="2:17" hidden="1" outlineLevel="1" x14ac:dyDescent="0.25">
      <c r="B53" s="5" t="s">
        <v>255</v>
      </c>
      <c r="C53" s="63">
        <v>567</v>
      </c>
      <c r="D53" s="63">
        <v>0.1</v>
      </c>
      <c r="E53" s="63" t="s">
        <v>586</v>
      </c>
      <c r="F53" s="63" t="s">
        <v>586</v>
      </c>
      <c r="G53" s="63">
        <v>4.093</v>
      </c>
      <c r="H53" s="63">
        <v>3.4119999999999999</v>
      </c>
      <c r="I53" s="63">
        <v>4.093</v>
      </c>
      <c r="L53" s="5">
        <f t="shared" si="1"/>
        <v>0.1</v>
      </c>
      <c r="M53" s="5" t="str">
        <f t="shared" si="1"/>
        <v>-</v>
      </c>
      <c r="N53" s="5" t="str">
        <f t="shared" si="1"/>
        <v>-</v>
      </c>
      <c r="O53" s="5">
        <f t="shared" si="1"/>
        <v>4.093</v>
      </c>
      <c r="P53" s="5">
        <f t="shared" si="1"/>
        <v>3.4119999999999999</v>
      </c>
      <c r="Q53" s="5">
        <f t="shared" si="1"/>
        <v>4.093</v>
      </c>
    </row>
    <row r="54" spans="2:17" hidden="1" outlineLevel="1" x14ac:dyDescent="0.25">
      <c r="B54" s="5" t="s">
        <v>424</v>
      </c>
      <c r="C54" s="63">
        <v>2928</v>
      </c>
      <c r="D54" s="63" t="s">
        <v>586</v>
      </c>
      <c r="E54" s="63">
        <v>1.9370000000000001</v>
      </c>
      <c r="F54" s="63">
        <v>2.96</v>
      </c>
      <c r="G54" s="63" t="s">
        <v>586</v>
      </c>
      <c r="H54" s="63">
        <v>4.0759999999999996</v>
      </c>
      <c r="I54" s="63">
        <v>4.0759999999999996</v>
      </c>
      <c r="L54" s="5" t="str">
        <f t="shared" si="1"/>
        <v>-</v>
      </c>
      <c r="M54" s="5">
        <f t="shared" si="1"/>
        <v>1.9370000000000001</v>
      </c>
      <c r="N54" s="5">
        <f t="shared" si="1"/>
        <v>2.96</v>
      </c>
      <c r="O54" s="5" t="str">
        <f t="shared" si="1"/>
        <v>-</v>
      </c>
      <c r="P54" s="5">
        <f t="shared" si="1"/>
        <v>4.0759999999999996</v>
      </c>
      <c r="Q54" s="5">
        <f t="shared" si="1"/>
        <v>4.0759999999999996</v>
      </c>
    </row>
    <row r="55" spans="2:17" hidden="1" outlineLevel="1" x14ac:dyDescent="0.25">
      <c r="B55" s="5" t="s">
        <v>155</v>
      </c>
      <c r="C55" s="63">
        <v>2211</v>
      </c>
      <c r="D55" s="63" t="s">
        <v>586</v>
      </c>
      <c r="E55" s="63">
        <v>1.3049999999999999</v>
      </c>
      <c r="F55" s="63">
        <v>1.2070000000000001</v>
      </c>
      <c r="G55" s="63">
        <v>3.3</v>
      </c>
      <c r="H55" s="63">
        <v>4.0750000000000002</v>
      </c>
      <c r="I55" s="63">
        <v>4.0750000000000002</v>
      </c>
      <c r="L55" s="5" t="str">
        <f t="shared" si="1"/>
        <v>-</v>
      </c>
      <c r="M55" s="5">
        <f t="shared" si="1"/>
        <v>1.3049999999999999</v>
      </c>
      <c r="N55" s="5">
        <f t="shared" si="1"/>
        <v>1.2070000000000001</v>
      </c>
      <c r="O55" s="5">
        <f t="shared" si="1"/>
        <v>3.3</v>
      </c>
      <c r="P55" s="5">
        <f t="shared" si="1"/>
        <v>4.0750000000000002</v>
      </c>
      <c r="Q55" s="5">
        <f t="shared" si="1"/>
        <v>4.0750000000000002</v>
      </c>
    </row>
    <row r="56" spans="2:17" hidden="1" outlineLevel="1" x14ac:dyDescent="0.25">
      <c r="B56" s="5" t="s">
        <v>65</v>
      </c>
      <c r="C56" s="63">
        <v>3123</v>
      </c>
      <c r="D56" s="63" t="s">
        <v>586</v>
      </c>
      <c r="E56" s="63">
        <v>0.75</v>
      </c>
      <c r="F56" s="63">
        <v>1.75</v>
      </c>
      <c r="G56" s="63">
        <v>3.3</v>
      </c>
      <c r="H56" s="63">
        <v>4.0750000000000002</v>
      </c>
      <c r="I56" s="63">
        <v>4.0750000000000002</v>
      </c>
      <c r="L56" s="5" t="str">
        <f t="shared" si="1"/>
        <v>-</v>
      </c>
      <c r="M56" s="5">
        <f t="shared" si="1"/>
        <v>0.75</v>
      </c>
      <c r="N56" s="5">
        <f t="shared" si="1"/>
        <v>1.75</v>
      </c>
      <c r="O56" s="5">
        <f t="shared" si="1"/>
        <v>3.3</v>
      </c>
      <c r="P56" s="5">
        <f t="shared" si="1"/>
        <v>4.0750000000000002</v>
      </c>
      <c r="Q56" s="5">
        <f t="shared" si="1"/>
        <v>4.0750000000000002</v>
      </c>
    </row>
    <row r="57" spans="2:17" hidden="1" outlineLevel="1" x14ac:dyDescent="0.25">
      <c r="B57" s="5" t="s">
        <v>45</v>
      </c>
      <c r="C57" s="63">
        <v>2410</v>
      </c>
      <c r="D57" s="63" t="s">
        <v>586</v>
      </c>
      <c r="E57" s="63" t="s">
        <v>586</v>
      </c>
      <c r="F57" s="63" t="s">
        <v>586</v>
      </c>
      <c r="G57" s="63">
        <v>4.0750000000000002</v>
      </c>
      <c r="H57" s="63">
        <v>4.0010000000000003</v>
      </c>
      <c r="I57" s="63">
        <v>4.0750000000000002</v>
      </c>
      <c r="L57" s="5" t="str">
        <f t="shared" si="1"/>
        <v>-</v>
      </c>
      <c r="M57" s="5" t="str">
        <f t="shared" si="1"/>
        <v>-</v>
      </c>
      <c r="N57" s="5" t="str">
        <f t="shared" si="1"/>
        <v>-</v>
      </c>
      <c r="O57" s="5">
        <f t="shared" si="1"/>
        <v>4.0750000000000002</v>
      </c>
      <c r="P57" s="5">
        <f t="shared" si="1"/>
        <v>4.0010000000000003</v>
      </c>
      <c r="Q57" s="5">
        <f t="shared" si="1"/>
        <v>4.0750000000000002</v>
      </c>
    </row>
    <row r="58" spans="2:17" hidden="1" outlineLevel="1" x14ac:dyDescent="0.25">
      <c r="B58" s="5" t="s">
        <v>360</v>
      </c>
      <c r="C58" s="63">
        <v>2530</v>
      </c>
      <c r="D58" s="63">
        <v>0.501</v>
      </c>
      <c r="E58" s="63" t="s">
        <v>586</v>
      </c>
      <c r="F58" s="63">
        <v>1.0029999999999999</v>
      </c>
      <c r="G58" s="63">
        <v>3.0339999999999998</v>
      </c>
      <c r="H58" s="63">
        <v>4.0640000000000001</v>
      </c>
      <c r="I58" s="63">
        <v>4.0640000000000001</v>
      </c>
      <c r="L58" s="5">
        <f t="shared" si="1"/>
        <v>0.501</v>
      </c>
      <c r="M58" s="5" t="str">
        <f t="shared" si="1"/>
        <v>-</v>
      </c>
      <c r="N58" s="5">
        <f t="shared" si="1"/>
        <v>1.0029999999999999</v>
      </c>
      <c r="O58" s="5">
        <f t="shared" si="1"/>
        <v>3.0339999999999998</v>
      </c>
      <c r="P58" s="5">
        <f t="shared" si="1"/>
        <v>4.0640000000000001</v>
      </c>
      <c r="Q58" s="5">
        <f t="shared" si="1"/>
        <v>4.0640000000000001</v>
      </c>
    </row>
    <row r="59" spans="2:17" hidden="1" outlineLevel="1" x14ac:dyDescent="0.25">
      <c r="B59" s="5" t="s">
        <v>161</v>
      </c>
      <c r="C59" s="63">
        <v>2270</v>
      </c>
      <c r="D59" s="63">
        <v>1</v>
      </c>
      <c r="E59" s="63" t="s">
        <v>586</v>
      </c>
      <c r="F59" s="63">
        <v>3.0529999999999999</v>
      </c>
      <c r="G59" s="63">
        <v>3.492</v>
      </c>
      <c r="H59" s="63">
        <v>4.056</v>
      </c>
      <c r="I59" s="63">
        <v>4.056</v>
      </c>
      <c r="L59" s="5">
        <f t="shared" si="1"/>
        <v>1</v>
      </c>
      <c r="M59" s="5" t="str">
        <f t="shared" si="1"/>
        <v>-</v>
      </c>
      <c r="N59" s="5">
        <f t="shared" si="1"/>
        <v>3.0529999999999999</v>
      </c>
      <c r="O59" s="5">
        <f t="shared" si="1"/>
        <v>3.492</v>
      </c>
      <c r="P59" s="5">
        <f t="shared" si="1"/>
        <v>4.056</v>
      </c>
      <c r="Q59" s="5">
        <f t="shared" si="1"/>
        <v>4.056</v>
      </c>
    </row>
    <row r="60" spans="2:17" hidden="1" outlineLevel="1" x14ac:dyDescent="0.25">
      <c r="B60" s="5" t="s">
        <v>104</v>
      </c>
      <c r="C60" s="63">
        <v>2546</v>
      </c>
      <c r="D60" s="63" t="s">
        <v>586</v>
      </c>
      <c r="E60" s="63">
        <v>1.002</v>
      </c>
      <c r="F60" s="63">
        <v>2.2519999999999998</v>
      </c>
      <c r="G60" s="63">
        <v>2.7509999999999999</v>
      </c>
      <c r="H60" s="63">
        <v>4.0049999999999999</v>
      </c>
      <c r="I60" s="63">
        <v>4.0049999999999999</v>
      </c>
      <c r="L60" s="5" t="str">
        <f t="shared" si="1"/>
        <v>-</v>
      </c>
      <c r="M60" s="5">
        <f t="shared" si="1"/>
        <v>1.002</v>
      </c>
      <c r="N60" s="5">
        <f t="shared" si="1"/>
        <v>2.2519999999999998</v>
      </c>
      <c r="O60" s="5">
        <f t="shared" si="1"/>
        <v>2.7509999999999999</v>
      </c>
      <c r="P60" s="5">
        <f t="shared" si="1"/>
        <v>4.0049999999999999</v>
      </c>
      <c r="Q60" s="5">
        <f t="shared" si="1"/>
        <v>4.0049999999999999</v>
      </c>
    </row>
    <row r="61" spans="2:17" hidden="1" outlineLevel="1" x14ac:dyDescent="0.25">
      <c r="B61" s="5" t="s">
        <v>818</v>
      </c>
      <c r="C61" s="63">
        <v>3247</v>
      </c>
      <c r="D61" s="63" t="s">
        <v>586</v>
      </c>
      <c r="E61" s="63" t="s">
        <v>586</v>
      </c>
      <c r="F61" s="63" t="s">
        <v>586</v>
      </c>
      <c r="G61" s="63" t="s">
        <v>586</v>
      </c>
      <c r="H61" s="63">
        <v>4.0010000000000003</v>
      </c>
      <c r="I61" s="63">
        <v>4.0010000000000003</v>
      </c>
      <c r="L61" s="5" t="str">
        <f t="shared" si="1"/>
        <v>-</v>
      </c>
      <c r="M61" s="5" t="str">
        <f t="shared" si="1"/>
        <v>-</v>
      </c>
      <c r="N61" s="5" t="str">
        <f t="shared" si="1"/>
        <v>-</v>
      </c>
      <c r="O61" s="5" t="str">
        <f t="shared" si="1"/>
        <v>-</v>
      </c>
      <c r="P61" s="5">
        <f t="shared" si="1"/>
        <v>4.0010000000000003</v>
      </c>
      <c r="Q61" s="5">
        <f t="shared" si="1"/>
        <v>4.0010000000000003</v>
      </c>
    </row>
    <row r="62" spans="2:17" hidden="1" outlineLevel="1" x14ac:dyDescent="0.25">
      <c r="B62" s="5" t="s">
        <v>176</v>
      </c>
      <c r="C62" s="63">
        <v>2271</v>
      </c>
      <c r="D62" s="63">
        <v>0.501</v>
      </c>
      <c r="E62" s="63">
        <v>1.502</v>
      </c>
      <c r="F62" s="63">
        <v>2.0009999999999999</v>
      </c>
      <c r="G62" s="63">
        <v>2.75</v>
      </c>
      <c r="H62" s="63">
        <v>4.0010000000000003</v>
      </c>
      <c r="I62" s="63">
        <v>4.0010000000000003</v>
      </c>
      <c r="L62" s="5">
        <f t="shared" si="1"/>
        <v>0.501</v>
      </c>
      <c r="M62" s="5">
        <f t="shared" si="1"/>
        <v>1.502</v>
      </c>
      <c r="N62" s="5">
        <f t="shared" si="1"/>
        <v>2.0009999999999999</v>
      </c>
      <c r="O62" s="5">
        <f t="shared" si="1"/>
        <v>2.75</v>
      </c>
      <c r="P62" s="5">
        <f t="shared" si="1"/>
        <v>4.0010000000000003</v>
      </c>
      <c r="Q62" s="5">
        <f t="shared" si="1"/>
        <v>4.0010000000000003</v>
      </c>
    </row>
    <row r="63" spans="2:17" hidden="1" outlineLevel="1" x14ac:dyDescent="0.25">
      <c r="B63" s="5" t="s">
        <v>204</v>
      </c>
      <c r="C63" s="63">
        <v>558</v>
      </c>
      <c r="D63" s="63" t="s">
        <v>586</v>
      </c>
      <c r="E63" s="63" t="s">
        <v>586</v>
      </c>
      <c r="F63" s="63">
        <v>2</v>
      </c>
      <c r="G63" s="63">
        <v>3.75</v>
      </c>
      <c r="H63" s="63">
        <v>4</v>
      </c>
      <c r="I63" s="63">
        <v>4</v>
      </c>
      <c r="L63" s="5" t="str">
        <f t="shared" si="1"/>
        <v>-</v>
      </c>
      <c r="M63" s="5" t="str">
        <f t="shared" si="1"/>
        <v>-</v>
      </c>
      <c r="N63" s="5">
        <f t="shared" si="1"/>
        <v>2</v>
      </c>
      <c r="O63" s="5">
        <f t="shared" si="1"/>
        <v>3.75</v>
      </c>
      <c r="P63" s="5">
        <f t="shared" si="1"/>
        <v>4</v>
      </c>
      <c r="Q63" s="5">
        <f t="shared" si="1"/>
        <v>4</v>
      </c>
    </row>
    <row r="64" spans="2:17" hidden="1" outlineLevel="1" x14ac:dyDescent="0.25">
      <c r="B64" s="5" t="s">
        <v>264</v>
      </c>
      <c r="C64" s="63">
        <v>728</v>
      </c>
      <c r="D64" s="63" t="s">
        <v>586</v>
      </c>
      <c r="E64" s="63">
        <v>1</v>
      </c>
      <c r="F64" s="63">
        <v>2.0030000000000001</v>
      </c>
      <c r="G64" s="63">
        <v>2.5</v>
      </c>
      <c r="H64" s="63">
        <v>4</v>
      </c>
      <c r="I64" s="63">
        <v>4</v>
      </c>
      <c r="L64" s="5" t="str">
        <f t="shared" si="1"/>
        <v>-</v>
      </c>
      <c r="M64" s="5">
        <f t="shared" si="1"/>
        <v>1</v>
      </c>
      <c r="N64" s="5">
        <f t="shared" si="1"/>
        <v>2.0030000000000001</v>
      </c>
      <c r="O64" s="5">
        <f t="shared" si="1"/>
        <v>2.5</v>
      </c>
      <c r="P64" s="5">
        <f t="shared" si="1"/>
        <v>4</v>
      </c>
      <c r="Q64" s="5">
        <f t="shared" si="1"/>
        <v>4</v>
      </c>
    </row>
    <row r="65" spans="2:17" hidden="1" outlineLevel="1" x14ac:dyDescent="0.25">
      <c r="B65" s="5" t="s">
        <v>811</v>
      </c>
      <c r="C65" s="63">
        <v>2316</v>
      </c>
      <c r="D65" s="63" t="s">
        <v>586</v>
      </c>
      <c r="E65" s="63">
        <v>2.5</v>
      </c>
      <c r="F65" s="63">
        <v>3</v>
      </c>
      <c r="G65" s="63">
        <v>4</v>
      </c>
      <c r="H65" s="63">
        <v>4</v>
      </c>
      <c r="I65" s="63">
        <v>4</v>
      </c>
      <c r="L65" s="5" t="str">
        <f t="shared" si="1"/>
        <v>-</v>
      </c>
      <c r="M65" s="5">
        <f t="shared" si="1"/>
        <v>2.5</v>
      </c>
      <c r="N65" s="5">
        <f t="shared" si="1"/>
        <v>3</v>
      </c>
      <c r="O65" s="5">
        <f t="shared" si="1"/>
        <v>4</v>
      </c>
      <c r="P65" s="5">
        <f t="shared" si="1"/>
        <v>4</v>
      </c>
      <c r="Q65" s="5">
        <f t="shared" si="1"/>
        <v>4</v>
      </c>
    </row>
    <row r="66" spans="2:17" hidden="1" outlineLevel="1" x14ac:dyDescent="0.25">
      <c r="B66" s="5" t="s">
        <v>133</v>
      </c>
      <c r="C66" s="63">
        <v>2258</v>
      </c>
      <c r="D66" s="63">
        <v>0.1</v>
      </c>
      <c r="E66" s="63" t="s">
        <v>586</v>
      </c>
      <c r="F66" s="63" t="s">
        <v>586</v>
      </c>
      <c r="G66" s="63" t="s">
        <v>586</v>
      </c>
      <c r="H66" s="63">
        <v>4</v>
      </c>
      <c r="I66" s="63">
        <v>4</v>
      </c>
      <c r="L66" s="5">
        <f t="shared" si="1"/>
        <v>0.1</v>
      </c>
      <c r="M66" s="5" t="str">
        <f t="shared" si="1"/>
        <v>-</v>
      </c>
      <c r="N66" s="5" t="str">
        <f t="shared" si="1"/>
        <v>-</v>
      </c>
      <c r="O66" s="5" t="str">
        <f t="shared" si="1"/>
        <v>-</v>
      </c>
      <c r="P66" s="5">
        <f t="shared" si="1"/>
        <v>4</v>
      </c>
      <c r="Q66" s="5">
        <f t="shared" si="1"/>
        <v>4</v>
      </c>
    </row>
    <row r="67" spans="2:17" hidden="1" outlineLevel="1" x14ac:dyDescent="0.25">
      <c r="B67" s="5" t="s">
        <v>417</v>
      </c>
      <c r="C67" s="63">
        <v>3231</v>
      </c>
      <c r="D67" s="63">
        <v>0.1</v>
      </c>
      <c r="E67" s="63" t="s">
        <v>586</v>
      </c>
      <c r="F67" s="63" t="s">
        <v>586</v>
      </c>
      <c r="G67" s="63" t="s">
        <v>586</v>
      </c>
      <c r="H67" s="63">
        <v>4</v>
      </c>
      <c r="I67" s="63">
        <v>4</v>
      </c>
      <c r="L67" s="5">
        <f t="shared" si="1"/>
        <v>0.1</v>
      </c>
      <c r="M67" s="5" t="str">
        <f t="shared" si="1"/>
        <v>-</v>
      </c>
      <c r="N67" s="5" t="str">
        <f t="shared" si="1"/>
        <v>-</v>
      </c>
      <c r="O67" s="5" t="str">
        <f t="shared" si="1"/>
        <v>-</v>
      </c>
      <c r="P67" s="5">
        <f t="shared" si="1"/>
        <v>4</v>
      </c>
      <c r="Q67" s="5">
        <f t="shared" si="1"/>
        <v>4</v>
      </c>
    </row>
    <row r="68" spans="2:17" hidden="1" outlineLevel="1" x14ac:dyDescent="0.25">
      <c r="B68" s="5" t="s">
        <v>769</v>
      </c>
      <c r="C68" s="63">
        <v>2738</v>
      </c>
      <c r="D68" s="63" t="s">
        <v>586</v>
      </c>
      <c r="E68" s="63" t="s">
        <v>586</v>
      </c>
      <c r="F68" s="63" t="s">
        <v>586</v>
      </c>
      <c r="G68" s="63">
        <v>4</v>
      </c>
      <c r="H68" s="63">
        <v>3.5</v>
      </c>
      <c r="I68" s="63">
        <v>4</v>
      </c>
      <c r="L68" s="5" t="str">
        <f t="shared" ref="L68:Q110" si="2">IF(D68=0,"",D68)</f>
        <v>-</v>
      </c>
      <c r="M68" s="5" t="str">
        <f t="shared" si="2"/>
        <v>-</v>
      </c>
      <c r="N68" s="5" t="str">
        <f t="shared" si="2"/>
        <v>-</v>
      </c>
      <c r="O68" s="5">
        <f t="shared" si="2"/>
        <v>4</v>
      </c>
      <c r="P68" s="5">
        <f t="shared" si="2"/>
        <v>3.5</v>
      </c>
      <c r="Q68" s="5">
        <f t="shared" si="2"/>
        <v>4</v>
      </c>
    </row>
    <row r="69" spans="2:17" hidden="1" outlineLevel="1" x14ac:dyDescent="0.25">
      <c r="B69" s="5" t="s">
        <v>336</v>
      </c>
      <c r="C69" s="63">
        <v>1197</v>
      </c>
      <c r="D69" s="63" t="s">
        <v>586</v>
      </c>
      <c r="E69" s="63" t="s">
        <v>586</v>
      </c>
      <c r="F69" s="63" t="s">
        <v>586</v>
      </c>
      <c r="G69" s="63">
        <v>4</v>
      </c>
      <c r="H69" s="63" t="s">
        <v>586</v>
      </c>
      <c r="I69" s="63">
        <v>4</v>
      </c>
      <c r="L69" s="5" t="str">
        <f t="shared" si="2"/>
        <v>-</v>
      </c>
      <c r="M69" s="5" t="str">
        <f t="shared" si="2"/>
        <v>-</v>
      </c>
      <c r="N69" s="5" t="str">
        <f t="shared" si="2"/>
        <v>-</v>
      </c>
      <c r="O69" s="5">
        <f t="shared" si="2"/>
        <v>4</v>
      </c>
      <c r="P69" s="5" t="str">
        <f t="shared" si="2"/>
        <v>-</v>
      </c>
      <c r="Q69" s="5">
        <f t="shared" si="2"/>
        <v>4</v>
      </c>
    </row>
    <row r="70" spans="2:17" hidden="1" outlineLevel="1" x14ac:dyDescent="0.25">
      <c r="B70" s="5" t="s">
        <v>343</v>
      </c>
      <c r="C70" s="63">
        <v>2210</v>
      </c>
      <c r="D70" s="63">
        <v>0.01</v>
      </c>
      <c r="E70" s="63" t="s">
        <v>586</v>
      </c>
      <c r="F70" s="63" t="s">
        <v>586</v>
      </c>
      <c r="G70" s="63">
        <v>2.294</v>
      </c>
      <c r="H70" s="63">
        <v>3.9889999999999999</v>
      </c>
      <c r="I70" s="63">
        <v>3.9889999999999999</v>
      </c>
      <c r="L70" s="5">
        <f t="shared" si="2"/>
        <v>0.01</v>
      </c>
      <c r="M70" s="5" t="str">
        <f t="shared" si="2"/>
        <v>-</v>
      </c>
      <c r="N70" s="5" t="str">
        <f t="shared" si="2"/>
        <v>-</v>
      </c>
      <c r="O70" s="5">
        <f t="shared" si="2"/>
        <v>2.294</v>
      </c>
      <c r="P70" s="5">
        <f t="shared" si="2"/>
        <v>3.9889999999999999</v>
      </c>
      <c r="Q70" s="5">
        <f t="shared" si="2"/>
        <v>3.9889999999999999</v>
      </c>
    </row>
    <row r="71" spans="2:17" hidden="1" outlineLevel="1" x14ac:dyDescent="0.25">
      <c r="B71" s="5" t="s">
        <v>713</v>
      </c>
      <c r="C71" s="63">
        <v>2771</v>
      </c>
      <c r="D71" s="63">
        <v>0.2</v>
      </c>
      <c r="E71" s="63" t="s">
        <v>586</v>
      </c>
      <c r="F71" s="63">
        <v>2.75</v>
      </c>
      <c r="G71" s="63">
        <v>3.9580000000000002</v>
      </c>
      <c r="H71" s="63">
        <v>3.0880000000000001</v>
      </c>
      <c r="I71" s="63">
        <v>3.9580000000000002</v>
      </c>
      <c r="L71" s="5">
        <f t="shared" si="2"/>
        <v>0.2</v>
      </c>
      <c r="M71" s="5" t="str">
        <f t="shared" si="2"/>
        <v>-</v>
      </c>
      <c r="N71" s="5">
        <f t="shared" si="2"/>
        <v>2.75</v>
      </c>
      <c r="O71" s="5">
        <f t="shared" si="2"/>
        <v>3.9580000000000002</v>
      </c>
      <c r="P71" s="5">
        <f t="shared" si="2"/>
        <v>3.0880000000000001</v>
      </c>
      <c r="Q71" s="5">
        <f t="shared" si="2"/>
        <v>3.9580000000000002</v>
      </c>
    </row>
    <row r="72" spans="2:17" hidden="1" outlineLevel="1" x14ac:dyDescent="0.25">
      <c r="B72" s="5" t="s">
        <v>118</v>
      </c>
      <c r="C72" s="63">
        <v>3365</v>
      </c>
      <c r="D72" s="63" t="s">
        <v>586</v>
      </c>
      <c r="E72" s="63" t="s">
        <v>586</v>
      </c>
      <c r="F72" s="63">
        <v>2.5019999999999998</v>
      </c>
      <c r="G72" s="63">
        <v>3.0009999999999999</v>
      </c>
      <c r="H72" s="63">
        <v>3.9470000000000001</v>
      </c>
      <c r="I72" s="63">
        <v>3.9470000000000001</v>
      </c>
      <c r="L72" s="5" t="str">
        <f t="shared" si="2"/>
        <v>-</v>
      </c>
      <c r="M72" s="5" t="str">
        <f t="shared" si="2"/>
        <v>-</v>
      </c>
      <c r="N72" s="5">
        <f t="shared" si="2"/>
        <v>2.5019999999999998</v>
      </c>
      <c r="O72" s="5">
        <f t="shared" si="2"/>
        <v>3.0009999999999999</v>
      </c>
      <c r="P72" s="5">
        <f t="shared" si="2"/>
        <v>3.9470000000000001</v>
      </c>
      <c r="Q72" s="5">
        <f t="shared" si="2"/>
        <v>3.9470000000000001</v>
      </c>
    </row>
    <row r="73" spans="2:17" hidden="1" outlineLevel="1" x14ac:dyDescent="0.25">
      <c r="B73" s="5" t="s">
        <v>74</v>
      </c>
      <c r="C73" s="63">
        <v>889</v>
      </c>
      <c r="D73" s="63">
        <v>0.2</v>
      </c>
      <c r="E73" s="63" t="s">
        <v>586</v>
      </c>
      <c r="F73" s="63" t="s">
        <v>586</v>
      </c>
      <c r="G73" s="63">
        <v>2.6190000000000002</v>
      </c>
      <c r="H73" s="63">
        <v>3.9390000000000001</v>
      </c>
      <c r="I73" s="63">
        <v>3.9390000000000001</v>
      </c>
      <c r="L73" s="5">
        <f t="shared" si="2"/>
        <v>0.2</v>
      </c>
      <c r="M73" s="5" t="str">
        <f t="shared" si="2"/>
        <v>-</v>
      </c>
      <c r="N73" s="5" t="str">
        <f t="shared" si="2"/>
        <v>-</v>
      </c>
      <c r="O73" s="5">
        <f t="shared" si="2"/>
        <v>2.6190000000000002</v>
      </c>
      <c r="P73" s="5">
        <f t="shared" si="2"/>
        <v>3.9390000000000001</v>
      </c>
      <c r="Q73" s="5">
        <f t="shared" si="2"/>
        <v>3.9390000000000001</v>
      </c>
    </row>
    <row r="74" spans="2:17" hidden="1" outlineLevel="1" x14ac:dyDescent="0.25">
      <c r="B74" s="5" t="s">
        <v>99</v>
      </c>
      <c r="C74" s="63">
        <v>1555</v>
      </c>
      <c r="D74" s="63">
        <v>0.10199999999999999</v>
      </c>
      <c r="E74" s="63" t="s">
        <v>586</v>
      </c>
      <c r="F74" s="63">
        <v>2.7519999999999998</v>
      </c>
      <c r="G74" s="63">
        <v>3.5419999999999998</v>
      </c>
      <c r="H74" s="63">
        <v>3.919</v>
      </c>
      <c r="I74" s="63">
        <v>3.919</v>
      </c>
      <c r="L74" s="5">
        <f t="shared" si="2"/>
        <v>0.10199999999999999</v>
      </c>
      <c r="M74" s="5" t="str">
        <f t="shared" si="2"/>
        <v>-</v>
      </c>
      <c r="N74" s="5">
        <f t="shared" si="2"/>
        <v>2.7519999999999998</v>
      </c>
      <c r="O74" s="5">
        <f t="shared" si="2"/>
        <v>3.5419999999999998</v>
      </c>
      <c r="P74" s="5">
        <f t="shared" si="2"/>
        <v>3.919</v>
      </c>
      <c r="Q74" s="5">
        <f t="shared" si="2"/>
        <v>3.919</v>
      </c>
    </row>
    <row r="75" spans="2:17" hidden="1" outlineLevel="1" x14ac:dyDescent="0.25">
      <c r="B75" s="5" t="s">
        <v>125</v>
      </c>
      <c r="C75" s="63">
        <v>2807</v>
      </c>
      <c r="D75" s="63" t="s">
        <v>586</v>
      </c>
      <c r="E75" s="63" t="s">
        <v>586</v>
      </c>
      <c r="F75" s="63">
        <v>1.002</v>
      </c>
      <c r="G75" s="63">
        <v>3.867</v>
      </c>
      <c r="H75" s="63" t="s">
        <v>586</v>
      </c>
      <c r="I75" s="63">
        <v>3.867</v>
      </c>
      <c r="L75" s="5" t="str">
        <f t="shared" si="2"/>
        <v>-</v>
      </c>
      <c r="M75" s="5" t="str">
        <f t="shared" si="2"/>
        <v>-</v>
      </c>
      <c r="N75" s="5">
        <f t="shared" si="2"/>
        <v>1.002</v>
      </c>
      <c r="O75" s="5">
        <f t="shared" si="2"/>
        <v>3.867</v>
      </c>
      <c r="P75" s="5" t="str">
        <f t="shared" si="2"/>
        <v>-</v>
      </c>
      <c r="Q75" s="5">
        <f t="shared" si="2"/>
        <v>3.867</v>
      </c>
    </row>
    <row r="76" spans="2:17" hidden="1" outlineLevel="1" x14ac:dyDescent="0.25">
      <c r="B76" s="5" t="s">
        <v>312</v>
      </c>
      <c r="C76" s="63">
        <v>2364</v>
      </c>
      <c r="D76" s="63">
        <v>0.1</v>
      </c>
      <c r="E76" s="63" t="s">
        <v>586</v>
      </c>
      <c r="F76" s="63" t="s">
        <v>586</v>
      </c>
      <c r="G76" s="63" t="s">
        <v>586</v>
      </c>
      <c r="H76" s="63">
        <v>3.827</v>
      </c>
      <c r="I76" s="63">
        <v>3.827</v>
      </c>
      <c r="L76" s="5">
        <f t="shared" si="2"/>
        <v>0.1</v>
      </c>
      <c r="M76" s="5" t="str">
        <f t="shared" si="2"/>
        <v>-</v>
      </c>
      <c r="N76" s="5" t="str">
        <f t="shared" si="2"/>
        <v>-</v>
      </c>
      <c r="O76" s="5" t="str">
        <f t="shared" si="2"/>
        <v>-</v>
      </c>
      <c r="P76" s="5">
        <f t="shared" si="2"/>
        <v>3.827</v>
      </c>
      <c r="Q76" s="5">
        <f t="shared" si="2"/>
        <v>3.827</v>
      </c>
    </row>
    <row r="77" spans="2:17" hidden="1" outlineLevel="1" x14ac:dyDescent="0.25">
      <c r="B77" s="5" t="s">
        <v>108</v>
      </c>
      <c r="C77" s="63">
        <v>2312</v>
      </c>
      <c r="D77" s="63">
        <v>0.1</v>
      </c>
      <c r="E77" s="63" t="s">
        <v>586</v>
      </c>
      <c r="F77" s="63" t="s">
        <v>586</v>
      </c>
      <c r="G77" s="63">
        <v>2.008</v>
      </c>
      <c r="H77" s="63">
        <v>3.8210000000000002</v>
      </c>
      <c r="I77" s="63">
        <v>3.8210000000000002</v>
      </c>
      <c r="L77" s="5">
        <f t="shared" si="2"/>
        <v>0.1</v>
      </c>
      <c r="M77" s="5" t="str">
        <f t="shared" si="2"/>
        <v>-</v>
      </c>
      <c r="N77" s="5" t="str">
        <f t="shared" si="2"/>
        <v>-</v>
      </c>
      <c r="O77" s="5">
        <f t="shared" si="2"/>
        <v>2.008</v>
      </c>
      <c r="P77" s="5">
        <f t="shared" si="2"/>
        <v>3.8210000000000002</v>
      </c>
      <c r="Q77" s="5">
        <f t="shared" si="2"/>
        <v>3.8210000000000002</v>
      </c>
    </row>
    <row r="78" spans="2:17" hidden="1" outlineLevel="1" x14ac:dyDescent="0.25">
      <c r="B78" s="5" t="s">
        <v>340</v>
      </c>
      <c r="C78" s="63">
        <v>3176</v>
      </c>
      <c r="D78" s="63" t="s">
        <v>586</v>
      </c>
      <c r="E78" s="63" t="s">
        <v>586</v>
      </c>
      <c r="F78" s="63">
        <v>3</v>
      </c>
      <c r="G78" s="63">
        <v>3.5</v>
      </c>
      <c r="H78" s="63">
        <v>3.8149999999999999</v>
      </c>
      <c r="I78" s="63">
        <v>3.8149999999999999</v>
      </c>
      <c r="L78" s="5" t="str">
        <f t="shared" si="2"/>
        <v>-</v>
      </c>
      <c r="M78" s="5" t="str">
        <f t="shared" si="2"/>
        <v>-</v>
      </c>
      <c r="N78" s="5">
        <f t="shared" si="2"/>
        <v>3</v>
      </c>
      <c r="O78" s="5">
        <f t="shared" si="2"/>
        <v>3.5</v>
      </c>
      <c r="P78" s="5">
        <f t="shared" si="2"/>
        <v>3.8149999999999999</v>
      </c>
      <c r="Q78" s="5">
        <f t="shared" si="2"/>
        <v>3.8149999999999999</v>
      </c>
    </row>
    <row r="79" spans="2:17" hidden="1" outlineLevel="1" x14ac:dyDescent="0.25">
      <c r="B79" s="5" t="s">
        <v>210</v>
      </c>
      <c r="C79" s="63">
        <v>1896</v>
      </c>
      <c r="D79" s="63" t="s">
        <v>586</v>
      </c>
      <c r="E79" s="63">
        <v>0.90600000000000003</v>
      </c>
      <c r="F79" s="63">
        <v>1.8009999999999999</v>
      </c>
      <c r="G79" s="63">
        <v>3.4</v>
      </c>
      <c r="H79" s="63">
        <v>3.8050000000000002</v>
      </c>
      <c r="I79" s="63">
        <v>3.8050000000000002</v>
      </c>
      <c r="L79" s="5" t="str">
        <f t="shared" si="2"/>
        <v>-</v>
      </c>
      <c r="M79" s="5">
        <f t="shared" si="2"/>
        <v>0.90600000000000003</v>
      </c>
      <c r="N79" s="5">
        <f t="shared" si="2"/>
        <v>1.8009999999999999</v>
      </c>
      <c r="O79" s="5">
        <f t="shared" si="2"/>
        <v>3.4</v>
      </c>
      <c r="P79" s="5">
        <f t="shared" si="2"/>
        <v>3.8050000000000002</v>
      </c>
      <c r="Q79" s="5">
        <f t="shared" si="2"/>
        <v>3.8050000000000002</v>
      </c>
    </row>
    <row r="80" spans="2:17" hidden="1" outlineLevel="1" x14ac:dyDescent="0.25">
      <c r="B80" s="5" t="s">
        <v>320</v>
      </c>
      <c r="C80" s="63">
        <v>436</v>
      </c>
      <c r="D80" s="63">
        <v>0.01</v>
      </c>
      <c r="E80" s="63">
        <v>0.01</v>
      </c>
      <c r="F80" s="63">
        <v>0.5</v>
      </c>
      <c r="G80" s="63">
        <v>1.5049999999999999</v>
      </c>
      <c r="H80" s="63">
        <v>3.7919999999999998</v>
      </c>
      <c r="I80" s="63">
        <v>3.7919999999999998</v>
      </c>
      <c r="L80" s="5">
        <f t="shared" si="2"/>
        <v>0.01</v>
      </c>
      <c r="M80" s="5">
        <f t="shared" si="2"/>
        <v>0.01</v>
      </c>
      <c r="N80" s="5">
        <f t="shared" si="2"/>
        <v>0.5</v>
      </c>
      <c r="O80" s="5">
        <f t="shared" si="2"/>
        <v>1.5049999999999999</v>
      </c>
      <c r="P80" s="5">
        <f t="shared" si="2"/>
        <v>3.7919999999999998</v>
      </c>
      <c r="Q80" s="5">
        <f t="shared" si="2"/>
        <v>3.7919999999999998</v>
      </c>
    </row>
    <row r="81" spans="2:17" hidden="1" outlineLevel="1" x14ac:dyDescent="0.25">
      <c r="B81" s="5" t="s">
        <v>715</v>
      </c>
      <c r="C81" s="63">
        <v>3257</v>
      </c>
      <c r="D81" s="63" t="s">
        <v>586</v>
      </c>
      <c r="E81" s="63" t="s">
        <v>586</v>
      </c>
      <c r="F81" s="63" t="s">
        <v>586</v>
      </c>
      <c r="G81" s="63">
        <v>3.7639999999999998</v>
      </c>
      <c r="H81" s="63">
        <v>3.0390000000000001</v>
      </c>
      <c r="I81" s="63">
        <v>3.7639999999999998</v>
      </c>
      <c r="L81" s="5" t="str">
        <f t="shared" si="2"/>
        <v>-</v>
      </c>
      <c r="M81" s="5" t="str">
        <f t="shared" si="2"/>
        <v>-</v>
      </c>
      <c r="N81" s="5" t="str">
        <f t="shared" si="2"/>
        <v>-</v>
      </c>
      <c r="O81" s="5">
        <f t="shared" si="2"/>
        <v>3.7639999999999998</v>
      </c>
      <c r="P81" s="5">
        <f t="shared" si="2"/>
        <v>3.0390000000000001</v>
      </c>
      <c r="Q81" s="5">
        <f t="shared" si="2"/>
        <v>3.7639999999999998</v>
      </c>
    </row>
    <row r="82" spans="2:17" hidden="1" outlineLevel="1" x14ac:dyDescent="0.25">
      <c r="B82" s="5" t="s">
        <v>140</v>
      </c>
      <c r="C82" s="63">
        <v>2944</v>
      </c>
      <c r="D82" s="63" t="s">
        <v>586</v>
      </c>
      <c r="E82" s="63">
        <v>1.498</v>
      </c>
      <c r="F82" s="63">
        <v>2.2450000000000001</v>
      </c>
      <c r="G82" s="63">
        <v>3.7639999999999998</v>
      </c>
      <c r="H82" s="63">
        <v>3.2829999999999999</v>
      </c>
      <c r="I82" s="63">
        <v>3.7639999999999998</v>
      </c>
      <c r="L82" s="5" t="str">
        <f t="shared" si="2"/>
        <v>-</v>
      </c>
      <c r="M82" s="5">
        <f t="shared" si="2"/>
        <v>1.498</v>
      </c>
      <c r="N82" s="5">
        <f t="shared" si="2"/>
        <v>2.2450000000000001</v>
      </c>
      <c r="O82" s="5">
        <f t="shared" si="2"/>
        <v>3.7639999999999998</v>
      </c>
      <c r="P82" s="5">
        <f t="shared" si="2"/>
        <v>3.2829999999999999</v>
      </c>
      <c r="Q82" s="5">
        <f t="shared" si="2"/>
        <v>3.7639999999999998</v>
      </c>
    </row>
    <row r="83" spans="2:17" hidden="1" outlineLevel="1" x14ac:dyDescent="0.25">
      <c r="B83" s="5" t="s">
        <v>157</v>
      </c>
      <c r="C83" s="63">
        <v>3279</v>
      </c>
      <c r="D83" s="63">
        <v>0.1</v>
      </c>
      <c r="E83" s="63">
        <v>0.25</v>
      </c>
      <c r="F83" s="63">
        <v>2.2010000000000001</v>
      </c>
      <c r="G83" s="63">
        <v>3.2</v>
      </c>
      <c r="H83" s="63">
        <v>3.7559999999999998</v>
      </c>
      <c r="I83" s="63">
        <v>3.7559999999999998</v>
      </c>
      <c r="L83" s="5">
        <f t="shared" si="2"/>
        <v>0.1</v>
      </c>
      <c r="M83" s="5">
        <f t="shared" si="2"/>
        <v>0.25</v>
      </c>
      <c r="N83" s="5">
        <f t="shared" si="2"/>
        <v>2.2010000000000001</v>
      </c>
      <c r="O83" s="5">
        <f t="shared" si="2"/>
        <v>3.2</v>
      </c>
      <c r="P83" s="5">
        <f t="shared" si="2"/>
        <v>3.7559999999999998</v>
      </c>
      <c r="Q83" s="5">
        <f t="shared" si="2"/>
        <v>3.7559999999999998</v>
      </c>
    </row>
    <row r="84" spans="2:17" hidden="1" outlineLevel="1" x14ac:dyDescent="0.25">
      <c r="B84" s="5" t="s">
        <v>244</v>
      </c>
      <c r="C84" s="63">
        <v>2755</v>
      </c>
      <c r="D84" s="63" t="s">
        <v>586</v>
      </c>
      <c r="E84" s="63" t="s">
        <v>586</v>
      </c>
      <c r="F84" s="63" t="s">
        <v>586</v>
      </c>
      <c r="G84" s="63">
        <v>2.5009999999999999</v>
      </c>
      <c r="H84" s="63">
        <v>3.7509999999999999</v>
      </c>
      <c r="I84" s="63">
        <v>3.7509999999999999</v>
      </c>
      <c r="L84" s="5" t="str">
        <f t="shared" si="2"/>
        <v>-</v>
      </c>
      <c r="M84" s="5" t="str">
        <f t="shared" si="2"/>
        <v>-</v>
      </c>
      <c r="N84" s="5" t="str">
        <f t="shared" si="2"/>
        <v>-</v>
      </c>
      <c r="O84" s="5">
        <f t="shared" si="2"/>
        <v>2.5009999999999999</v>
      </c>
      <c r="P84" s="5">
        <f t="shared" si="2"/>
        <v>3.7509999999999999</v>
      </c>
      <c r="Q84" s="5">
        <f t="shared" si="2"/>
        <v>3.7509999999999999</v>
      </c>
    </row>
    <row r="85" spans="2:17" hidden="1" outlineLevel="1" x14ac:dyDescent="0.25">
      <c r="B85" s="5" t="s">
        <v>378</v>
      </c>
      <c r="C85" s="63">
        <v>3053</v>
      </c>
      <c r="D85" s="63">
        <v>0.05</v>
      </c>
      <c r="E85" s="63" t="s">
        <v>586</v>
      </c>
      <c r="F85" s="63" t="s">
        <v>586</v>
      </c>
      <c r="G85" s="63">
        <v>3.7509999999999999</v>
      </c>
      <c r="H85" s="63" t="s">
        <v>586</v>
      </c>
      <c r="I85" s="63">
        <v>3.7509999999999999</v>
      </c>
      <c r="L85" s="5">
        <f t="shared" si="2"/>
        <v>0.05</v>
      </c>
      <c r="M85" s="5" t="str">
        <f t="shared" si="2"/>
        <v>-</v>
      </c>
      <c r="N85" s="5" t="str">
        <f t="shared" si="2"/>
        <v>-</v>
      </c>
      <c r="O85" s="5">
        <f t="shared" si="2"/>
        <v>3.7509999999999999</v>
      </c>
      <c r="P85" s="5" t="str">
        <f t="shared" si="2"/>
        <v>-</v>
      </c>
      <c r="Q85" s="5">
        <f t="shared" si="2"/>
        <v>3.7509999999999999</v>
      </c>
    </row>
    <row r="86" spans="2:17" hidden="1" outlineLevel="1" x14ac:dyDescent="0.25">
      <c r="B86" s="5" t="s">
        <v>327</v>
      </c>
      <c r="C86" s="63">
        <v>2402</v>
      </c>
      <c r="D86" s="63">
        <v>0.01</v>
      </c>
      <c r="E86" s="63">
        <v>0.5</v>
      </c>
      <c r="F86" s="63">
        <v>1.75</v>
      </c>
      <c r="G86" s="63">
        <v>3.25</v>
      </c>
      <c r="H86" s="63">
        <v>3.75</v>
      </c>
      <c r="I86" s="63">
        <v>3.75</v>
      </c>
      <c r="L86" s="5">
        <f t="shared" si="2"/>
        <v>0.01</v>
      </c>
      <c r="M86" s="5">
        <f t="shared" si="2"/>
        <v>0.5</v>
      </c>
      <c r="N86" s="5">
        <f t="shared" si="2"/>
        <v>1.75</v>
      </c>
      <c r="O86" s="5">
        <f t="shared" si="2"/>
        <v>3.25</v>
      </c>
      <c r="P86" s="5">
        <f t="shared" si="2"/>
        <v>3.75</v>
      </c>
      <c r="Q86" s="5">
        <f t="shared" si="2"/>
        <v>3.75</v>
      </c>
    </row>
    <row r="87" spans="2:17" hidden="1" outlineLevel="1" x14ac:dyDescent="0.25">
      <c r="B87" s="5" t="s">
        <v>389</v>
      </c>
      <c r="C87" s="63">
        <v>554</v>
      </c>
      <c r="D87" s="63">
        <v>0.01</v>
      </c>
      <c r="E87" s="63" t="s">
        <v>586</v>
      </c>
      <c r="F87" s="63" t="s">
        <v>586</v>
      </c>
      <c r="G87" s="63">
        <v>3.75</v>
      </c>
      <c r="H87" s="63">
        <v>2.3759999999999999</v>
      </c>
      <c r="I87" s="63">
        <v>3.75</v>
      </c>
      <c r="L87" s="5">
        <f t="shared" si="2"/>
        <v>0.01</v>
      </c>
      <c r="M87" s="5" t="str">
        <f t="shared" si="2"/>
        <v>-</v>
      </c>
      <c r="N87" s="5" t="str">
        <f t="shared" si="2"/>
        <v>-</v>
      </c>
      <c r="O87" s="5">
        <f t="shared" si="2"/>
        <v>3.75</v>
      </c>
      <c r="P87" s="5">
        <f t="shared" si="2"/>
        <v>2.3759999999999999</v>
      </c>
      <c r="Q87" s="5">
        <f t="shared" si="2"/>
        <v>3.75</v>
      </c>
    </row>
    <row r="88" spans="2:17" hidden="1" outlineLevel="1" x14ac:dyDescent="0.25">
      <c r="B88" s="5" t="s">
        <v>79</v>
      </c>
      <c r="C88" s="63">
        <v>600</v>
      </c>
      <c r="D88" s="63" t="s">
        <v>586</v>
      </c>
      <c r="E88" s="63">
        <v>0.1</v>
      </c>
      <c r="F88" s="63">
        <v>0.5</v>
      </c>
      <c r="G88" s="63">
        <v>1.5</v>
      </c>
      <c r="H88" s="63">
        <v>3.75</v>
      </c>
      <c r="I88" s="63">
        <v>3.75</v>
      </c>
      <c r="L88" s="5" t="str">
        <f t="shared" si="2"/>
        <v>-</v>
      </c>
      <c r="M88" s="5">
        <f t="shared" si="2"/>
        <v>0.1</v>
      </c>
      <c r="N88" s="5">
        <f t="shared" si="2"/>
        <v>0.5</v>
      </c>
      <c r="O88" s="5">
        <f t="shared" si="2"/>
        <v>1.5</v>
      </c>
      <c r="P88" s="5">
        <f t="shared" si="2"/>
        <v>3.75</v>
      </c>
      <c r="Q88" s="5">
        <f t="shared" si="2"/>
        <v>3.75</v>
      </c>
    </row>
    <row r="89" spans="2:17" hidden="1" outlineLevel="1" x14ac:dyDescent="0.25">
      <c r="B89" s="5" t="s">
        <v>607</v>
      </c>
      <c r="C89" s="63">
        <v>2876</v>
      </c>
      <c r="D89" s="63" t="s">
        <v>586</v>
      </c>
      <c r="E89" s="63" t="s">
        <v>586</v>
      </c>
      <c r="F89" s="63" t="s">
        <v>586</v>
      </c>
      <c r="G89" s="63">
        <v>2.2610000000000001</v>
      </c>
      <c r="H89" s="63">
        <v>3.75</v>
      </c>
      <c r="I89" s="63">
        <v>3.75</v>
      </c>
      <c r="L89" s="5" t="str">
        <f t="shared" si="2"/>
        <v>-</v>
      </c>
      <c r="M89" s="5" t="str">
        <f t="shared" si="2"/>
        <v>-</v>
      </c>
      <c r="N89" s="5" t="str">
        <f t="shared" si="2"/>
        <v>-</v>
      </c>
      <c r="O89" s="5">
        <f t="shared" si="2"/>
        <v>2.2610000000000001</v>
      </c>
      <c r="P89" s="5">
        <f t="shared" si="2"/>
        <v>3.75</v>
      </c>
      <c r="Q89" s="5">
        <f t="shared" si="2"/>
        <v>3.75</v>
      </c>
    </row>
    <row r="90" spans="2:17" hidden="1" outlineLevel="1" x14ac:dyDescent="0.25">
      <c r="B90" s="5" t="s">
        <v>164</v>
      </c>
      <c r="C90" s="63">
        <v>2306</v>
      </c>
      <c r="D90" s="63">
        <v>0.01</v>
      </c>
      <c r="E90" s="63">
        <v>0.25</v>
      </c>
      <c r="F90" s="63">
        <v>0.25</v>
      </c>
      <c r="G90" s="63">
        <v>2.15</v>
      </c>
      <c r="H90" s="63">
        <v>3.7</v>
      </c>
      <c r="I90" s="63">
        <v>3.7</v>
      </c>
      <c r="L90" s="5">
        <f t="shared" si="2"/>
        <v>0.01</v>
      </c>
      <c r="M90" s="5">
        <f t="shared" si="2"/>
        <v>0.25</v>
      </c>
      <c r="N90" s="5">
        <f t="shared" si="2"/>
        <v>0.25</v>
      </c>
      <c r="O90" s="5">
        <f t="shared" si="2"/>
        <v>2.15</v>
      </c>
      <c r="P90" s="5">
        <f t="shared" si="2"/>
        <v>3.7</v>
      </c>
      <c r="Q90" s="5">
        <f t="shared" si="2"/>
        <v>3.7</v>
      </c>
    </row>
    <row r="91" spans="2:17" hidden="1" outlineLevel="1" x14ac:dyDescent="0.25">
      <c r="B91" s="5" t="s">
        <v>75</v>
      </c>
      <c r="C91" s="63">
        <v>3185</v>
      </c>
      <c r="D91" s="63" t="s">
        <v>586</v>
      </c>
      <c r="E91" s="63" t="s">
        <v>586</v>
      </c>
      <c r="F91" s="63">
        <v>1.7949999999999999</v>
      </c>
      <c r="G91" s="63">
        <v>3.0920000000000001</v>
      </c>
      <c r="H91" s="63">
        <v>3.69</v>
      </c>
      <c r="I91" s="63">
        <v>3.69</v>
      </c>
      <c r="L91" s="5" t="str">
        <f t="shared" si="2"/>
        <v>-</v>
      </c>
      <c r="M91" s="5" t="str">
        <f t="shared" si="2"/>
        <v>-</v>
      </c>
      <c r="N91" s="5">
        <f t="shared" si="2"/>
        <v>1.7949999999999999</v>
      </c>
      <c r="O91" s="5">
        <f t="shared" si="2"/>
        <v>3.0920000000000001</v>
      </c>
      <c r="P91" s="5">
        <f t="shared" si="2"/>
        <v>3.69</v>
      </c>
      <c r="Q91" s="5">
        <f t="shared" si="2"/>
        <v>3.69</v>
      </c>
    </row>
    <row r="92" spans="2:17" hidden="1" outlineLevel="1" x14ac:dyDescent="0.25">
      <c r="B92" s="5" t="s">
        <v>71</v>
      </c>
      <c r="C92" s="63">
        <v>1459</v>
      </c>
      <c r="D92" s="63" t="s">
        <v>586</v>
      </c>
      <c r="E92" s="63" t="s">
        <v>586</v>
      </c>
      <c r="F92" s="63" t="s">
        <v>586</v>
      </c>
      <c r="G92" s="63">
        <v>1.5249999999999999</v>
      </c>
      <c r="H92" s="63">
        <v>3.6589999999999998</v>
      </c>
      <c r="I92" s="63">
        <v>3.6589999999999998</v>
      </c>
      <c r="L92" s="5" t="str">
        <f t="shared" si="2"/>
        <v>-</v>
      </c>
      <c r="M92" s="5" t="str">
        <f t="shared" si="2"/>
        <v>-</v>
      </c>
      <c r="N92" s="5" t="str">
        <f t="shared" si="2"/>
        <v>-</v>
      </c>
      <c r="O92" s="5">
        <f t="shared" si="2"/>
        <v>1.5249999999999999</v>
      </c>
      <c r="P92" s="5">
        <f t="shared" si="2"/>
        <v>3.6589999999999998</v>
      </c>
      <c r="Q92" s="5">
        <f t="shared" si="2"/>
        <v>3.6589999999999998</v>
      </c>
    </row>
    <row r="93" spans="2:17" hidden="1" outlineLevel="1" x14ac:dyDescent="0.25">
      <c r="B93" s="5" t="s">
        <v>310</v>
      </c>
      <c r="C93" s="63">
        <v>3251</v>
      </c>
      <c r="D93" s="63">
        <v>1.056</v>
      </c>
      <c r="E93" s="63" t="s">
        <v>586</v>
      </c>
      <c r="F93" s="63">
        <v>0.501</v>
      </c>
      <c r="G93" s="63">
        <v>1.3009999999999999</v>
      </c>
      <c r="H93" s="63">
        <v>3.6579999999999999</v>
      </c>
      <c r="I93" s="63">
        <v>3.6579999999999999</v>
      </c>
      <c r="L93" s="5">
        <f t="shared" si="2"/>
        <v>1.056</v>
      </c>
      <c r="M93" s="5" t="str">
        <f t="shared" si="2"/>
        <v>-</v>
      </c>
      <c r="N93" s="5">
        <f t="shared" si="2"/>
        <v>0.501</v>
      </c>
      <c r="O93" s="5">
        <f t="shared" si="2"/>
        <v>1.3009999999999999</v>
      </c>
      <c r="P93" s="5">
        <f t="shared" si="2"/>
        <v>3.6579999999999999</v>
      </c>
      <c r="Q93" s="5">
        <f t="shared" si="2"/>
        <v>3.6579999999999999</v>
      </c>
    </row>
    <row r="94" spans="2:17" hidden="1" outlineLevel="1" x14ac:dyDescent="0.25">
      <c r="B94" s="5" t="s">
        <v>172</v>
      </c>
      <c r="C94" s="63">
        <v>1581</v>
      </c>
      <c r="D94" s="63">
        <v>2E-3</v>
      </c>
      <c r="E94" s="63">
        <v>2.5</v>
      </c>
      <c r="F94" s="63">
        <v>3.008</v>
      </c>
      <c r="G94" s="63">
        <v>3.4249999999999998</v>
      </c>
      <c r="H94" s="63">
        <v>3.62</v>
      </c>
      <c r="I94" s="63">
        <v>3.62</v>
      </c>
      <c r="L94" s="5">
        <f t="shared" si="2"/>
        <v>2E-3</v>
      </c>
      <c r="M94" s="5">
        <f t="shared" si="2"/>
        <v>2.5</v>
      </c>
      <c r="N94" s="5">
        <f t="shared" si="2"/>
        <v>3.008</v>
      </c>
      <c r="O94" s="5">
        <f t="shared" si="2"/>
        <v>3.4249999999999998</v>
      </c>
      <c r="P94" s="5">
        <f t="shared" si="2"/>
        <v>3.62</v>
      </c>
      <c r="Q94" s="5">
        <f t="shared" si="2"/>
        <v>3.62</v>
      </c>
    </row>
    <row r="95" spans="2:17" hidden="1" outlineLevel="1" x14ac:dyDescent="0.25">
      <c r="B95" s="5" t="s">
        <v>280</v>
      </c>
      <c r="C95" s="63">
        <v>2507</v>
      </c>
      <c r="D95" s="63">
        <v>0.40100000000000002</v>
      </c>
      <c r="E95" s="63" t="s">
        <v>586</v>
      </c>
      <c r="F95" s="63" t="s">
        <v>586</v>
      </c>
      <c r="G95" s="63">
        <v>3.0350000000000001</v>
      </c>
      <c r="H95" s="63">
        <v>3.61</v>
      </c>
      <c r="I95" s="63">
        <v>3.61</v>
      </c>
      <c r="L95" s="5">
        <f t="shared" si="2"/>
        <v>0.40100000000000002</v>
      </c>
      <c r="M95" s="5" t="str">
        <f t="shared" si="2"/>
        <v>-</v>
      </c>
      <c r="N95" s="5" t="str">
        <f t="shared" si="2"/>
        <v>-</v>
      </c>
      <c r="O95" s="5">
        <f t="shared" si="2"/>
        <v>3.0350000000000001</v>
      </c>
      <c r="P95" s="5">
        <f t="shared" si="2"/>
        <v>3.61</v>
      </c>
      <c r="Q95" s="5">
        <f t="shared" si="2"/>
        <v>3.61</v>
      </c>
    </row>
    <row r="96" spans="2:17" hidden="1" outlineLevel="1" x14ac:dyDescent="0.25">
      <c r="B96" s="5" t="s">
        <v>165</v>
      </c>
      <c r="C96" s="63">
        <v>2493</v>
      </c>
      <c r="D96" s="63">
        <v>0.1</v>
      </c>
      <c r="E96" s="63" t="s">
        <v>586</v>
      </c>
      <c r="F96" s="63" t="s">
        <v>586</v>
      </c>
      <c r="G96" s="63">
        <v>2.5019999999999998</v>
      </c>
      <c r="H96" s="63">
        <v>3.609</v>
      </c>
      <c r="I96" s="63">
        <v>3.609</v>
      </c>
      <c r="L96" s="5">
        <f t="shared" si="2"/>
        <v>0.1</v>
      </c>
      <c r="M96" s="5" t="str">
        <f t="shared" si="2"/>
        <v>-</v>
      </c>
      <c r="N96" s="5" t="str">
        <f t="shared" si="2"/>
        <v>-</v>
      </c>
      <c r="O96" s="5">
        <f t="shared" si="2"/>
        <v>2.5019999999999998</v>
      </c>
      <c r="P96" s="5">
        <f t="shared" si="2"/>
        <v>3.609</v>
      </c>
      <c r="Q96" s="5">
        <f t="shared" si="2"/>
        <v>3.609</v>
      </c>
    </row>
    <row r="97" spans="2:17" hidden="1" outlineLevel="1" x14ac:dyDescent="0.25">
      <c r="B97" s="5" t="s">
        <v>106</v>
      </c>
      <c r="C97" s="63">
        <v>2764</v>
      </c>
      <c r="D97" s="63" t="s">
        <v>586</v>
      </c>
      <c r="E97" s="63" t="s">
        <v>586</v>
      </c>
      <c r="F97" s="63" t="s">
        <v>586</v>
      </c>
      <c r="G97" s="63">
        <v>2.8010000000000002</v>
      </c>
      <c r="H97" s="63">
        <v>3.6</v>
      </c>
      <c r="I97" s="63">
        <v>3.6</v>
      </c>
      <c r="L97" s="5" t="str">
        <f t="shared" si="2"/>
        <v>-</v>
      </c>
      <c r="M97" s="5" t="str">
        <f t="shared" si="2"/>
        <v>-</v>
      </c>
      <c r="N97" s="5" t="str">
        <f t="shared" si="2"/>
        <v>-</v>
      </c>
      <c r="O97" s="5">
        <f t="shared" si="2"/>
        <v>2.8010000000000002</v>
      </c>
      <c r="P97" s="5">
        <f t="shared" si="2"/>
        <v>3.6</v>
      </c>
      <c r="Q97" s="5">
        <f t="shared" si="2"/>
        <v>3.6</v>
      </c>
    </row>
    <row r="98" spans="2:17" hidden="1" outlineLevel="1" x14ac:dyDescent="0.25">
      <c r="B98" s="5" t="s">
        <v>338</v>
      </c>
      <c r="C98" s="63">
        <v>2208</v>
      </c>
      <c r="D98" s="63" t="s">
        <v>586</v>
      </c>
      <c r="E98" s="63" t="s">
        <v>586</v>
      </c>
      <c r="F98" s="63">
        <v>1.101</v>
      </c>
      <c r="G98" s="63">
        <v>2.0129999999999999</v>
      </c>
      <c r="H98" s="63">
        <v>3.6</v>
      </c>
      <c r="I98" s="63">
        <v>3.6</v>
      </c>
      <c r="L98" s="5" t="str">
        <f t="shared" si="2"/>
        <v>-</v>
      </c>
      <c r="M98" s="5" t="str">
        <f t="shared" si="2"/>
        <v>-</v>
      </c>
      <c r="N98" s="5">
        <f t="shared" si="2"/>
        <v>1.101</v>
      </c>
      <c r="O98" s="5">
        <f t="shared" si="2"/>
        <v>2.0129999999999999</v>
      </c>
      <c r="P98" s="5">
        <f t="shared" si="2"/>
        <v>3.6</v>
      </c>
      <c r="Q98" s="5">
        <f t="shared" si="2"/>
        <v>3.6</v>
      </c>
    </row>
    <row r="99" spans="2:17" hidden="1" outlineLevel="1" x14ac:dyDescent="0.25">
      <c r="B99" s="5" t="s">
        <v>225</v>
      </c>
      <c r="C99" s="63">
        <v>784</v>
      </c>
      <c r="D99" s="63" t="s">
        <v>586</v>
      </c>
      <c r="E99" s="63">
        <v>1.0269999999999999</v>
      </c>
      <c r="F99" s="63">
        <v>2.5</v>
      </c>
      <c r="G99" s="63">
        <v>3.5390000000000001</v>
      </c>
      <c r="H99" s="63">
        <v>3.5760000000000001</v>
      </c>
      <c r="I99" s="63">
        <v>3.5760000000000001</v>
      </c>
      <c r="L99" s="5" t="str">
        <f t="shared" si="2"/>
        <v>-</v>
      </c>
      <c r="M99" s="5">
        <f t="shared" si="2"/>
        <v>1.0269999999999999</v>
      </c>
      <c r="N99" s="5">
        <f t="shared" si="2"/>
        <v>2.5</v>
      </c>
      <c r="O99" s="5">
        <f t="shared" si="2"/>
        <v>3.5390000000000001</v>
      </c>
      <c r="P99" s="5">
        <f t="shared" si="2"/>
        <v>3.5760000000000001</v>
      </c>
      <c r="Q99" s="5">
        <f t="shared" si="2"/>
        <v>3.5760000000000001</v>
      </c>
    </row>
    <row r="100" spans="2:17" hidden="1" outlineLevel="1" x14ac:dyDescent="0.25">
      <c r="B100" s="5" t="s">
        <v>447</v>
      </c>
      <c r="C100" s="63">
        <v>2607</v>
      </c>
      <c r="D100" s="63" t="s">
        <v>586</v>
      </c>
      <c r="E100" s="63" t="s">
        <v>586</v>
      </c>
      <c r="F100" s="63" t="s">
        <v>586</v>
      </c>
      <c r="G100" s="63" t="s">
        <v>586</v>
      </c>
      <c r="H100" s="63">
        <v>3.573</v>
      </c>
      <c r="I100" s="63">
        <v>3.573</v>
      </c>
      <c r="L100" s="5" t="str">
        <f t="shared" si="2"/>
        <v>-</v>
      </c>
      <c r="M100" s="5" t="str">
        <f t="shared" si="2"/>
        <v>-</v>
      </c>
      <c r="N100" s="5" t="str">
        <f t="shared" si="2"/>
        <v>-</v>
      </c>
      <c r="O100" s="5" t="str">
        <f t="shared" si="2"/>
        <v>-</v>
      </c>
      <c r="P100" s="5">
        <f t="shared" si="2"/>
        <v>3.573</v>
      </c>
      <c r="Q100" s="5">
        <f t="shared" si="2"/>
        <v>3.573</v>
      </c>
    </row>
    <row r="101" spans="2:17" hidden="1" outlineLevel="1" x14ac:dyDescent="0.25">
      <c r="B101" s="5" t="s">
        <v>86</v>
      </c>
      <c r="C101" s="63">
        <v>1639</v>
      </c>
      <c r="D101" s="63" t="s">
        <v>586</v>
      </c>
      <c r="E101" s="63" t="s">
        <v>586</v>
      </c>
      <c r="F101" s="63" t="s">
        <v>586</v>
      </c>
      <c r="G101" s="63" t="s">
        <v>586</v>
      </c>
      <c r="H101" s="63">
        <v>3.5680000000000001</v>
      </c>
      <c r="I101" s="63">
        <v>3.5680000000000001</v>
      </c>
      <c r="L101" s="5" t="str">
        <f t="shared" si="2"/>
        <v>-</v>
      </c>
      <c r="M101" s="5" t="str">
        <f t="shared" si="2"/>
        <v>-</v>
      </c>
      <c r="N101" s="5" t="str">
        <f t="shared" si="2"/>
        <v>-</v>
      </c>
      <c r="O101" s="5" t="str">
        <f t="shared" si="2"/>
        <v>-</v>
      </c>
      <c r="P101" s="5">
        <f t="shared" si="2"/>
        <v>3.5680000000000001</v>
      </c>
      <c r="Q101" s="5">
        <f t="shared" si="2"/>
        <v>3.5680000000000001</v>
      </c>
    </row>
    <row r="102" spans="2:17" hidden="1" outlineLevel="1" x14ac:dyDescent="0.25">
      <c r="B102" s="5" t="s">
        <v>80</v>
      </c>
      <c r="C102" s="63">
        <v>3061</v>
      </c>
      <c r="D102" s="63" t="s">
        <v>586</v>
      </c>
      <c r="E102" s="63" t="s">
        <v>586</v>
      </c>
      <c r="F102" s="63" t="s">
        <v>586</v>
      </c>
      <c r="G102" s="63" t="s">
        <v>586</v>
      </c>
      <c r="H102" s="63">
        <v>3.5619999999999998</v>
      </c>
      <c r="I102" s="63">
        <v>3.5619999999999998</v>
      </c>
      <c r="L102" s="5" t="str">
        <f t="shared" si="2"/>
        <v>-</v>
      </c>
      <c r="M102" s="5" t="str">
        <f t="shared" si="2"/>
        <v>-</v>
      </c>
      <c r="N102" s="5" t="str">
        <f t="shared" si="2"/>
        <v>-</v>
      </c>
      <c r="O102" s="5" t="str">
        <f t="shared" si="2"/>
        <v>-</v>
      </c>
      <c r="P102" s="5">
        <f t="shared" si="2"/>
        <v>3.5619999999999998</v>
      </c>
      <c r="Q102" s="5">
        <f t="shared" si="2"/>
        <v>3.5619999999999998</v>
      </c>
    </row>
    <row r="103" spans="2:17" hidden="1" outlineLevel="1" x14ac:dyDescent="0.25">
      <c r="B103" s="5" t="s">
        <v>297</v>
      </c>
      <c r="C103" s="63">
        <v>316</v>
      </c>
      <c r="D103" s="63">
        <v>2.5299999999999998</v>
      </c>
      <c r="E103" s="63" t="s">
        <v>586</v>
      </c>
      <c r="F103" s="63" t="s">
        <v>586</v>
      </c>
      <c r="G103" s="63" t="s">
        <v>586</v>
      </c>
      <c r="H103" s="63">
        <v>3.5579999999999998</v>
      </c>
      <c r="I103" s="63">
        <v>3.5579999999999998</v>
      </c>
      <c r="L103" s="5">
        <f t="shared" si="2"/>
        <v>2.5299999999999998</v>
      </c>
      <c r="M103" s="5" t="str">
        <f t="shared" si="2"/>
        <v>-</v>
      </c>
      <c r="N103" s="5" t="str">
        <f t="shared" si="2"/>
        <v>-</v>
      </c>
      <c r="O103" s="5" t="str">
        <f t="shared" si="2"/>
        <v>-</v>
      </c>
      <c r="P103" s="5">
        <f t="shared" si="2"/>
        <v>3.5579999999999998</v>
      </c>
      <c r="Q103" s="5">
        <f t="shared" si="2"/>
        <v>3.5579999999999998</v>
      </c>
    </row>
    <row r="104" spans="2:17" hidden="1" outlineLevel="1" x14ac:dyDescent="0.25">
      <c r="B104" s="5" t="s">
        <v>356</v>
      </c>
      <c r="C104" s="63">
        <v>2443</v>
      </c>
      <c r="D104" s="63">
        <v>0.01</v>
      </c>
      <c r="E104" s="63" t="s">
        <v>586</v>
      </c>
      <c r="F104" s="63" t="s">
        <v>586</v>
      </c>
      <c r="G104" s="63">
        <v>2.5</v>
      </c>
      <c r="H104" s="63">
        <v>3.5579999999999998</v>
      </c>
      <c r="I104" s="63">
        <v>3.5579999999999998</v>
      </c>
      <c r="L104" s="5">
        <f t="shared" si="2"/>
        <v>0.01</v>
      </c>
      <c r="M104" s="5" t="str">
        <f t="shared" si="2"/>
        <v>-</v>
      </c>
      <c r="N104" s="5" t="str">
        <f t="shared" si="2"/>
        <v>-</v>
      </c>
      <c r="O104" s="5">
        <f t="shared" si="2"/>
        <v>2.5</v>
      </c>
      <c r="P104" s="5">
        <f t="shared" si="2"/>
        <v>3.5579999999999998</v>
      </c>
      <c r="Q104" s="5">
        <f t="shared" si="2"/>
        <v>3.5579999999999998</v>
      </c>
    </row>
    <row r="105" spans="2:17" hidden="1" outlineLevel="1" x14ac:dyDescent="0.25">
      <c r="B105" s="5" t="s">
        <v>64</v>
      </c>
      <c r="C105" s="63">
        <v>1521</v>
      </c>
      <c r="D105" s="63" t="s">
        <v>586</v>
      </c>
      <c r="E105" s="63">
        <v>1.3009999999999999</v>
      </c>
      <c r="F105" s="63">
        <v>1.702</v>
      </c>
      <c r="G105" s="63">
        <v>2.601</v>
      </c>
      <c r="H105" s="63">
        <v>3.5569999999999999</v>
      </c>
      <c r="I105" s="63">
        <v>3.5569999999999999</v>
      </c>
      <c r="L105" s="5" t="str">
        <f t="shared" si="2"/>
        <v>-</v>
      </c>
      <c r="M105" s="5">
        <f t="shared" si="2"/>
        <v>1.3009999999999999</v>
      </c>
      <c r="N105" s="5">
        <f t="shared" si="2"/>
        <v>1.702</v>
      </c>
      <c r="O105" s="5">
        <f t="shared" si="2"/>
        <v>2.601</v>
      </c>
      <c r="P105" s="5">
        <f t="shared" si="2"/>
        <v>3.5569999999999999</v>
      </c>
      <c r="Q105" s="5">
        <f t="shared" si="2"/>
        <v>3.5569999999999999</v>
      </c>
    </row>
    <row r="106" spans="2:17" hidden="1" outlineLevel="1" x14ac:dyDescent="0.25">
      <c r="B106" s="5" t="s">
        <v>442</v>
      </c>
      <c r="C106" s="63">
        <v>2932</v>
      </c>
      <c r="D106" s="63" t="s">
        <v>586</v>
      </c>
      <c r="E106" s="63">
        <v>2.254</v>
      </c>
      <c r="F106" s="63">
        <v>2.7589999999999999</v>
      </c>
      <c r="G106" s="63">
        <v>3.5569999999999999</v>
      </c>
      <c r="H106" s="63" t="s">
        <v>586</v>
      </c>
      <c r="I106" s="63">
        <v>3.5569999999999999</v>
      </c>
      <c r="L106" s="5" t="str">
        <f t="shared" si="2"/>
        <v>-</v>
      </c>
      <c r="M106" s="5">
        <f t="shared" si="2"/>
        <v>2.254</v>
      </c>
      <c r="N106" s="5">
        <f t="shared" si="2"/>
        <v>2.7589999999999999</v>
      </c>
      <c r="O106" s="5">
        <f t="shared" si="2"/>
        <v>3.5569999999999999</v>
      </c>
      <c r="P106" s="5" t="str">
        <f t="shared" si="2"/>
        <v>-</v>
      </c>
      <c r="Q106" s="5">
        <f t="shared" si="2"/>
        <v>3.5569999999999999</v>
      </c>
    </row>
    <row r="107" spans="2:17" hidden="1" outlineLevel="1" x14ac:dyDescent="0.25">
      <c r="B107" s="5" t="s">
        <v>260</v>
      </c>
      <c r="C107" s="63">
        <v>1343</v>
      </c>
      <c r="D107" s="63">
        <v>0.1</v>
      </c>
      <c r="E107" s="63">
        <v>2</v>
      </c>
      <c r="F107" s="63">
        <v>2.5009999999999999</v>
      </c>
      <c r="G107" s="63">
        <v>2.5139999999999998</v>
      </c>
      <c r="H107" s="63">
        <v>3.552</v>
      </c>
      <c r="I107" s="63">
        <v>3.552</v>
      </c>
      <c r="L107" s="5">
        <f t="shared" si="2"/>
        <v>0.1</v>
      </c>
      <c r="M107" s="5">
        <f t="shared" si="2"/>
        <v>2</v>
      </c>
      <c r="N107" s="5">
        <f t="shared" si="2"/>
        <v>2.5009999999999999</v>
      </c>
      <c r="O107" s="5">
        <f t="shared" si="2"/>
        <v>2.5139999999999998</v>
      </c>
      <c r="P107" s="5">
        <f t="shared" si="2"/>
        <v>3.552</v>
      </c>
      <c r="Q107" s="5">
        <f t="shared" si="2"/>
        <v>3.552</v>
      </c>
    </row>
    <row r="108" spans="2:17" hidden="1" outlineLevel="1" x14ac:dyDescent="0.25">
      <c r="B108" s="5" t="s">
        <v>273</v>
      </c>
      <c r="C108" s="63">
        <v>2645</v>
      </c>
      <c r="D108" s="63" t="s">
        <v>586</v>
      </c>
      <c r="E108" s="63">
        <v>0.8</v>
      </c>
      <c r="F108" s="63">
        <v>1.95</v>
      </c>
      <c r="G108" s="63">
        <v>2.4</v>
      </c>
      <c r="H108" s="63">
        <v>3.55</v>
      </c>
      <c r="I108" s="63">
        <v>3.55</v>
      </c>
      <c r="L108" s="5" t="str">
        <f t="shared" si="2"/>
        <v>-</v>
      </c>
      <c r="M108" s="5">
        <f t="shared" si="2"/>
        <v>0.8</v>
      </c>
      <c r="N108" s="5">
        <f t="shared" si="2"/>
        <v>1.95</v>
      </c>
      <c r="O108" s="5">
        <f t="shared" si="2"/>
        <v>2.4</v>
      </c>
      <c r="P108" s="5">
        <f t="shared" si="2"/>
        <v>3.55</v>
      </c>
      <c r="Q108" s="5">
        <f t="shared" si="2"/>
        <v>3.55</v>
      </c>
    </row>
    <row r="109" spans="2:17" hidden="1" outlineLevel="1" x14ac:dyDescent="0.25">
      <c r="B109" s="5" t="s">
        <v>602</v>
      </c>
      <c r="C109" s="63">
        <v>2576</v>
      </c>
      <c r="D109" s="63" t="s">
        <v>586</v>
      </c>
      <c r="E109" s="63" t="s">
        <v>586</v>
      </c>
      <c r="F109" s="63" t="s">
        <v>586</v>
      </c>
      <c r="G109" s="63">
        <v>3.5459999999999998</v>
      </c>
      <c r="H109" s="63" t="s">
        <v>586</v>
      </c>
      <c r="I109" s="63">
        <v>3.5459999999999998</v>
      </c>
      <c r="L109" s="5" t="str">
        <f t="shared" si="2"/>
        <v>-</v>
      </c>
      <c r="M109" s="5" t="str">
        <f t="shared" si="2"/>
        <v>-</v>
      </c>
      <c r="N109" s="5" t="str">
        <f t="shared" si="2"/>
        <v>-</v>
      </c>
      <c r="O109" s="5">
        <f t="shared" si="2"/>
        <v>3.5459999999999998</v>
      </c>
      <c r="P109" s="5" t="str">
        <f t="shared" si="2"/>
        <v>-</v>
      </c>
      <c r="Q109" s="5">
        <f t="shared" si="2"/>
        <v>3.5459999999999998</v>
      </c>
    </row>
    <row r="110" spans="2:17" hidden="1" outlineLevel="1" x14ac:dyDescent="0.25">
      <c r="B110" s="5" t="s">
        <v>294</v>
      </c>
      <c r="C110" s="63">
        <v>702</v>
      </c>
      <c r="D110" s="63">
        <v>0.01</v>
      </c>
      <c r="E110" s="63">
        <v>0.7</v>
      </c>
      <c r="F110" s="63">
        <v>2.0019999999999998</v>
      </c>
      <c r="G110" s="63">
        <v>2.5009999999999999</v>
      </c>
      <c r="H110" s="63">
        <v>3.52</v>
      </c>
      <c r="I110" s="63">
        <v>3.52</v>
      </c>
      <c r="L110" s="5">
        <f t="shared" si="2"/>
        <v>0.01</v>
      </c>
      <c r="M110" s="5">
        <f t="shared" si="2"/>
        <v>0.7</v>
      </c>
      <c r="N110" s="5">
        <f t="shared" si="2"/>
        <v>2.0019999999999998</v>
      </c>
      <c r="O110" s="5">
        <f t="shared" ref="O110:Q173" si="3">IF(G110=0,"",G110)</f>
        <v>2.5009999999999999</v>
      </c>
      <c r="P110" s="5">
        <f t="shared" si="3"/>
        <v>3.52</v>
      </c>
      <c r="Q110" s="5">
        <f t="shared" si="3"/>
        <v>3.52</v>
      </c>
    </row>
    <row r="111" spans="2:17" hidden="1" outlineLevel="1" x14ac:dyDescent="0.25">
      <c r="B111" s="5" t="s">
        <v>102</v>
      </c>
      <c r="C111" s="63">
        <v>2654</v>
      </c>
      <c r="D111" s="63" t="s">
        <v>586</v>
      </c>
      <c r="E111" s="63">
        <v>2.25</v>
      </c>
      <c r="F111" s="63">
        <v>3.0110000000000001</v>
      </c>
      <c r="G111" s="63">
        <v>3.5049999999999999</v>
      </c>
      <c r="H111" s="63">
        <v>3.3580000000000001</v>
      </c>
      <c r="I111" s="63">
        <v>3.5049999999999999</v>
      </c>
      <c r="L111" s="5" t="str">
        <f t="shared" ref="L111:Q174" si="4">IF(D111=0,"",D111)</f>
        <v>-</v>
      </c>
      <c r="M111" s="5">
        <f t="shared" si="4"/>
        <v>2.25</v>
      </c>
      <c r="N111" s="5">
        <f t="shared" si="4"/>
        <v>3.0110000000000001</v>
      </c>
      <c r="O111" s="5">
        <f t="shared" si="3"/>
        <v>3.5049999999999999</v>
      </c>
      <c r="P111" s="5">
        <f t="shared" si="3"/>
        <v>3.3580000000000001</v>
      </c>
      <c r="Q111" s="5">
        <f t="shared" si="3"/>
        <v>3.5049999999999999</v>
      </c>
    </row>
    <row r="112" spans="2:17" hidden="1" outlineLevel="1" x14ac:dyDescent="0.25">
      <c r="B112" s="5" t="s">
        <v>286</v>
      </c>
      <c r="C112" s="63">
        <v>1557</v>
      </c>
      <c r="D112" s="63">
        <v>0.01</v>
      </c>
      <c r="E112" s="63" t="s">
        <v>586</v>
      </c>
      <c r="F112" s="63" t="s">
        <v>586</v>
      </c>
      <c r="G112" s="63">
        <v>3.5009999999999999</v>
      </c>
      <c r="H112" s="63">
        <v>3.2909999999999999</v>
      </c>
      <c r="I112" s="63">
        <v>3.5009999999999999</v>
      </c>
      <c r="L112" s="5">
        <f t="shared" si="4"/>
        <v>0.01</v>
      </c>
      <c r="M112" s="5" t="str">
        <f t="shared" si="4"/>
        <v>-</v>
      </c>
      <c r="N112" s="5" t="str">
        <f t="shared" si="4"/>
        <v>-</v>
      </c>
      <c r="O112" s="5">
        <f t="shared" si="3"/>
        <v>3.5009999999999999</v>
      </c>
      <c r="P112" s="5">
        <f t="shared" si="3"/>
        <v>3.2909999999999999</v>
      </c>
      <c r="Q112" s="5">
        <f t="shared" si="3"/>
        <v>3.5009999999999999</v>
      </c>
    </row>
    <row r="113" spans="2:17" hidden="1" outlineLevel="1" x14ac:dyDescent="0.25">
      <c r="B113" s="5" t="s">
        <v>95</v>
      </c>
      <c r="C113" s="63">
        <v>2551</v>
      </c>
      <c r="D113" s="63" t="s">
        <v>586</v>
      </c>
      <c r="E113" s="63">
        <v>0.503</v>
      </c>
      <c r="F113" s="63">
        <v>1.25</v>
      </c>
      <c r="G113" s="63">
        <v>3.5009999999999999</v>
      </c>
      <c r="H113" s="63">
        <v>3</v>
      </c>
      <c r="I113" s="63">
        <v>3.5009999999999999</v>
      </c>
      <c r="L113" s="5" t="str">
        <f t="shared" si="4"/>
        <v>-</v>
      </c>
      <c r="M113" s="5">
        <f t="shared" si="4"/>
        <v>0.503</v>
      </c>
      <c r="N113" s="5">
        <f t="shared" si="4"/>
        <v>1.25</v>
      </c>
      <c r="O113" s="5">
        <f t="shared" si="3"/>
        <v>3.5009999999999999</v>
      </c>
      <c r="P113" s="5">
        <f t="shared" si="3"/>
        <v>3</v>
      </c>
      <c r="Q113" s="5">
        <f t="shared" si="3"/>
        <v>3.5009999999999999</v>
      </c>
    </row>
    <row r="114" spans="2:17" hidden="1" outlineLevel="1" x14ac:dyDescent="0.25">
      <c r="B114" s="5" t="s">
        <v>345</v>
      </c>
      <c r="C114" s="63">
        <v>3013</v>
      </c>
      <c r="D114" s="63" t="s">
        <v>586</v>
      </c>
      <c r="E114" s="63" t="s">
        <v>586</v>
      </c>
      <c r="F114" s="63" t="s">
        <v>586</v>
      </c>
      <c r="G114" s="63">
        <v>2.5009999999999999</v>
      </c>
      <c r="H114" s="63">
        <v>3.5009999999999999</v>
      </c>
      <c r="I114" s="63">
        <v>3.5009999999999999</v>
      </c>
      <c r="L114" s="5" t="str">
        <f t="shared" si="4"/>
        <v>-</v>
      </c>
      <c r="M114" s="5" t="str">
        <f t="shared" si="4"/>
        <v>-</v>
      </c>
      <c r="N114" s="5" t="str">
        <f t="shared" si="4"/>
        <v>-</v>
      </c>
      <c r="O114" s="5">
        <f t="shared" si="3"/>
        <v>2.5009999999999999</v>
      </c>
      <c r="P114" s="5">
        <f t="shared" si="3"/>
        <v>3.5009999999999999</v>
      </c>
      <c r="Q114" s="5">
        <f t="shared" si="3"/>
        <v>3.5009999999999999</v>
      </c>
    </row>
    <row r="115" spans="2:17" hidden="1" outlineLevel="1" x14ac:dyDescent="0.25">
      <c r="B115" s="5" t="s">
        <v>277</v>
      </c>
      <c r="C115" s="63">
        <v>2900</v>
      </c>
      <c r="D115" s="63">
        <v>0.01</v>
      </c>
      <c r="E115" s="63">
        <v>1.5</v>
      </c>
      <c r="F115" s="63" t="s">
        <v>586</v>
      </c>
      <c r="G115" s="63">
        <v>2.5</v>
      </c>
      <c r="H115" s="63">
        <v>3.5</v>
      </c>
      <c r="I115" s="63">
        <v>3.5</v>
      </c>
      <c r="L115" s="5">
        <f t="shared" si="4"/>
        <v>0.01</v>
      </c>
      <c r="M115" s="5">
        <f t="shared" si="4"/>
        <v>1.5</v>
      </c>
      <c r="N115" s="5" t="str">
        <f t="shared" si="4"/>
        <v>-</v>
      </c>
      <c r="O115" s="5">
        <f t="shared" si="3"/>
        <v>2.5</v>
      </c>
      <c r="P115" s="5">
        <f t="shared" si="3"/>
        <v>3.5</v>
      </c>
      <c r="Q115" s="5">
        <f t="shared" si="3"/>
        <v>3.5</v>
      </c>
    </row>
    <row r="116" spans="2:17" hidden="1" outlineLevel="1" x14ac:dyDescent="0.25">
      <c r="B116" s="5" t="s">
        <v>42</v>
      </c>
      <c r="C116" s="63">
        <v>55</v>
      </c>
      <c r="D116" s="63">
        <v>0.5</v>
      </c>
      <c r="E116" s="63" t="s">
        <v>586</v>
      </c>
      <c r="F116" s="63" t="s">
        <v>586</v>
      </c>
      <c r="G116" s="63">
        <v>2.0129999999999999</v>
      </c>
      <c r="H116" s="63">
        <v>3.5</v>
      </c>
      <c r="I116" s="63">
        <v>3.5</v>
      </c>
      <c r="L116" s="5">
        <f t="shared" si="4"/>
        <v>0.5</v>
      </c>
      <c r="M116" s="5" t="str">
        <f t="shared" si="4"/>
        <v>-</v>
      </c>
      <c r="N116" s="5" t="str">
        <f t="shared" si="4"/>
        <v>-</v>
      </c>
      <c r="O116" s="5">
        <f t="shared" si="3"/>
        <v>2.0129999999999999</v>
      </c>
      <c r="P116" s="5">
        <f t="shared" si="3"/>
        <v>3.5</v>
      </c>
      <c r="Q116" s="5">
        <f t="shared" si="3"/>
        <v>3.5</v>
      </c>
    </row>
    <row r="117" spans="2:17" hidden="1" outlineLevel="1" x14ac:dyDescent="0.25">
      <c r="B117" s="5" t="s">
        <v>435</v>
      </c>
      <c r="C117" s="63">
        <v>3077</v>
      </c>
      <c r="D117" s="63" t="s">
        <v>586</v>
      </c>
      <c r="E117" s="63" t="s">
        <v>586</v>
      </c>
      <c r="F117" s="63" t="s">
        <v>586</v>
      </c>
      <c r="G117" s="63">
        <v>2.5</v>
      </c>
      <c r="H117" s="63">
        <v>3.5</v>
      </c>
      <c r="I117" s="63">
        <v>3.5</v>
      </c>
      <c r="L117" s="5" t="str">
        <f t="shared" si="4"/>
        <v>-</v>
      </c>
      <c r="M117" s="5" t="str">
        <f t="shared" si="4"/>
        <v>-</v>
      </c>
      <c r="N117" s="5" t="str">
        <f t="shared" si="4"/>
        <v>-</v>
      </c>
      <c r="O117" s="5">
        <f t="shared" si="3"/>
        <v>2.5</v>
      </c>
      <c r="P117" s="5">
        <f t="shared" si="3"/>
        <v>3.5</v>
      </c>
      <c r="Q117" s="5">
        <f t="shared" si="3"/>
        <v>3.5</v>
      </c>
    </row>
    <row r="118" spans="2:17" hidden="1" outlineLevel="1" x14ac:dyDescent="0.25">
      <c r="B118" s="5" t="s">
        <v>458</v>
      </c>
      <c r="C118" s="63">
        <v>2884</v>
      </c>
      <c r="D118" s="63">
        <v>0.1</v>
      </c>
      <c r="E118" s="63" t="s">
        <v>586</v>
      </c>
      <c r="F118" s="63">
        <v>1.484</v>
      </c>
      <c r="G118" s="63">
        <v>3.5</v>
      </c>
      <c r="H118" s="63" t="s">
        <v>586</v>
      </c>
      <c r="I118" s="63">
        <v>3.5</v>
      </c>
      <c r="L118" s="5">
        <f t="shared" si="4"/>
        <v>0.1</v>
      </c>
      <c r="M118" s="5" t="str">
        <f t="shared" si="4"/>
        <v>-</v>
      </c>
      <c r="N118" s="5">
        <f t="shared" si="4"/>
        <v>1.484</v>
      </c>
      <c r="O118" s="5">
        <f t="shared" si="3"/>
        <v>3.5</v>
      </c>
      <c r="P118" s="5" t="str">
        <f t="shared" si="3"/>
        <v>-</v>
      </c>
      <c r="Q118" s="5">
        <f t="shared" si="3"/>
        <v>3.5</v>
      </c>
    </row>
    <row r="119" spans="2:17" hidden="1" outlineLevel="1" x14ac:dyDescent="0.25">
      <c r="B119" s="5" t="s">
        <v>113</v>
      </c>
      <c r="C119" s="63">
        <v>2468</v>
      </c>
      <c r="D119" s="63" t="s">
        <v>586</v>
      </c>
      <c r="E119" s="63">
        <v>0.999</v>
      </c>
      <c r="F119" s="63" t="s">
        <v>586</v>
      </c>
      <c r="G119" s="63" t="s">
        <v>586</v>
      </c>
      <c r="H119" s="63">
        <v>3.5</v>
      </c>
      <c r="I119" s="63">
        <v>3.5</v>
      </c>
      <c r="L119" s="5" t="str">
        <f t="shared" si="4"/>
        <v>-</v>
      </c>
      <c r="M119" s="5">
        <f t="shared" si="4"/>
        <v>0.999</v>
      </c>
      <c r="N119" s="5" t="str">
        <f t="shared" si="4"/>
        <v>-</v>
      </c>
      <c r="O119" s="5" t="str">
        <f t="shared" si="3"/>
        <v>-</v>
      </c>
      <c r="P119" s="5">
        <f t="shared" si="3"/>
        <v>3.5</v>
      </c>
      <c r="Q119" s="5">
        <f t="shared" si="3"/>
        <v>3.5</v>
      </c>
    </row>
    <row r="120" spans="2:17" hidden="1" outlineLevel="1" x14ac:dyDescent="0.25">
      <c r="B120" s="5" t="s">
        <v>332</v>
      </c>
      <c r="C120" s="63">
        <v>3027</v>
      </c>
      <c r="D120" s="63" t="s">
        <v>586</v>
      </c>
      <c r="E120" s="63" t="s">
        <v>586</v>
      </c>
      <c r="F120" s="63" t="s">
        <v>586</v>
      </c>
      <c r="G120" s="63">
        <v>3.5</v>
      </c>
      <c r="H120" s="63" t="s">
        <v>586</v>
      </c>
      <c r="I120" s="63">
        <v>3.5</v>
      </c>
      <c r="L120" s="5" t="str">
        <f t="shared" si="4"/>
        <v>-</v>
      </c>
      <c r="M120" s="5" t="str">
        <f t="shared" si="4"/>
        <v>-</v>
      </c>
      <c r="N120" s="5" t="str">
        <f t="shared" si="4"/>
        <v>-</v>
      </c>
      <c r="O120" s="5">
        <f t="shared" si="3"/>
        <v>3.5</v>
      </c>
      <c r="P120" s="5" t="str">
        <f t="shared" si="3"/>
        <v>-</v>
      </c>
      <c r="Q120" s="5">
        <f t="shared" si="3"/>
        <v>3.5</v>
      </c>
    </row>
    <row r="121" spans="2:17" hidden="1" outlineLevel="1" x14ac:dyDescent="0.25">
      <c r="B121" s="5" t="s">
        <v>599</v>
      </c>
      <c r="C121" s="63">
        <v>3354</v>
      </c>
      <c r="D121" s="63">
        <v>0.01</v>
      </c>
      <c r="E121" s="63" t="s">
        <v>586</v>
      </c>
      <c r="F121" s="63">
        <v>1.75</v>
      </c>
      <c r="G121" s="63">
        <v>3</v>
      </c>
      <c r="H121" s="63">
        <v>3.5</v>
      </c>
      <c r="I121" s="63">
        <v>3.5</v>
      </c>
      <c r="L121" s="5">
        <f t="shared" si="4"/>
        <v>0.01</v>
      </c>
      <c r="M121" s="5" t="str">
        <f t="shared" si="4"/>
        <v>-</v>
      </c>
      <c r="N121" s="5">
        <f t="shared" si="4"/>
        <v>1.75</v>
      </c>
      <c r="O121" s="5">
        <f t="shared" si="3"/>
        <v>3</v>
      </c>
      <c r="P121" s="5">
        <f t="shared" si="3"/>
        <v>3.5</v>
      </c>
      <c r="Q121" s="5">
        <f t="shared" si="3"/>
        <v>3.5</v>
      </c>
    </row>
    <row r="122" spans="2:17" hidden="1" outlineLevel="1" x14ac:dyDescent="0.25">
      <c r="B122" s="5" t="s">
        <v>227</v>
      </c>
      <c r="C122" s="63">
        <v>3038</v>
      </c>
      <c r="D122" s="63" t="s">
        <v>586</v>
      </c>
      <c r="E122" s="63">
        <v>0.255</v>
      </c>
      <c r="F122" s="63">
        <v>1.7569999999999999</v>
      </c>
      <c r="G122" s="63">
        <v>2.516</v>
      </c>
      <c r="H122" s="63">
        <v>3.4950000000000001</v>
      </c>
      <c r="I122" s="63">
        <v>3.4950000000000001</v>
      </c>
      <c r="L122" s="5" t="str">
        <f t="shared" si="4"/>
        <v>-</v>
      </c>
      <c r="M122" s="5">
        <f t="shared" si="4"/>
        <v>0.255</v>
      </c>
      <c r="N122" s="5">
        <f t="shared" si="4"/>
        <v>1.7569999999999999</v>
      </c>
      <c r="O122" s="5">
        <f t="shared" si="3"/>
        <v>2.516</v>
      </c>
      <c r="P122" s="5">
        <f t="shared" si="3"/>
        <v>3.4950000000000001</v>
      </c>
      <c r="Q122" s="5">
        <f t="shared" si="3"/>
        <v>3.4950000000000001</v>
      </c>
    </row>
    <row r="123" spans="2:17" hidden="1" outlineLevel="1" x14ac:dyDescent="0.25">
      <c r="B123" s="5" t="s">
        <v>288</v>
      </c>
      <c r="C123" s="63">
        <v>2490</v>
      </c>
      <c r="D123" s="63" t="s">
        <v>586</v>
      </c>
      <c r="E123" s="63">
        <v>1.948</v>
      </c>
      <c r="F123" s="63">
        <v>2.4940000000000002</v>
      </c>
      <c r="G123" s="63">
        <v>3.2410000000000001</v>
      </c>
      <c r="H123" s="63">
        <v>3.4950000000000001</v>
      </c>
      <c r="I123" s="63">
        <v>3.4950000000000001</v>
      </c>
      <c r="L123" s="5" t="str">
        <f t="shared" si="4"/>
        <v>-</v>
      </c>
      <c r="M123" s="5">
        <f t="shared" si="4"/>
        <v>1.948</v>
      </c>
      <c r="N123" s="5">
        <f t="shared" si="4"/>
        <v>2.4940000000000002</v>
      </c>
      <c r="O123" s="5">
        <f t="shared" si="3"/>
        <v>3.2410000000000001</v>
      </c>
      <c r="P123" s="5">
        <f t="shared" si="3"/>
        <v>3.4950000000000001</v>
      </c>
      <c r="Q123" s="5">
        <f t="shared" si="3"/>
        <v>3.4950000000000001</v>
      </c>
    </row>
    <row r="124" spans="2:17" hidden="1" outlineLevel="1" x14ac:dyDescent="0.25">
      <c r="B124" s="5" t="s">
        <v>453</v>
      </c>
      <c r="C124" s="63">
        <v>963</v>
      </c>
      <c r="D124" s="63">
        <v>0.1</v>
      </c>
      <c r="E124" s="63">
        <v>0.97899999999999998</v>
      </c>
      <c r="F124" s="63">
        <v>1.99</v>
      </c>
      <c r="G124" s="63">
        <v>3.4910000000000001</v>
      </c>
      <c r="H124" s="63">
        <v>2.9950000000000001</v>
      </c>
      <c r="I124" s="63">
        <v>3.4910000000000001</v>
      </c>
      <c r="L124" s="5">
        <f t="shared" si="4"/>
        <v>0.1</v>
      </c>
      <c r="M124" s="5">
        <f t="shared" si="4"/>
        <v>0.97899999999999998</v>
      </c>
      <c r="N124" s="5">
        <f t="shared" si="4"/>
        <v>1.99</v>
      </c>
      <c r="O124" s="5">
        <f t="shared" si="3"/>
        <v>3.4910000000000001</v>
      </c>
      <c r="P124" s="5">
        <f t="shared" si="3"/>
        <v>2.9950000000000001</v>
      </c>
      <c r="Q124" s="5">
        <f t="shared" si="3"/>
        <v>3.4910000000000001</v>
      </c>
    </row>
    <row r="125" spans="2:17" hidden="1" outlineLevel="1" x14ac:dyDescent="0.25">
      <c r="B125" s="5" t="s">
        <v>103</v>
      </c>
      <c r="C125" s="63">
        <v>481</v>
      </c>
      <c r="D125" s="63" t="s">
        <v>586</v>
      </c>
      <c r="E125" s="63" t="s">
        <v>586</v>
      </c>
      <c r="F125" s="63">
        <v>1.498</v>
      </c>
      <c r="G125" s="63">
        <v>3.4910000000000001</v>
      </c>
      <c r="H125" s="63">
        <v>3.4910000000000001</v>
      </c>
      <c r="I125" s="63">
        <v>3.4910000000000001</v>
      </c>
      <c r="L125" s="5" t="str">
        <f t="shared" si="4"/>
        <v>-</v>
      </c>
      <c r="M125" s="5" t="str">
        <f t="shared" si="4"/>
        <v>-</v>
      </c>
      <c r="N125" s="5">
        <f t="shared" si="4"/>
        <v>1.498</v>
      </c>
      <c r="O125" s="5">
        <f t="shared" si="3"/>
        <v>3.4910000000000001</v>
      </c>
      <c r="P125" s="5">
        <f t="shared" si="3"/>
        <v>3.4910000000000001</v>
      </c>
      <c r="Q125" s="5">
        <f t="shared" si="3"/>
        <v>3.4910000000000001</v>
      </c>
    </row>
    <row r="126" spans="2:17" hidden="1" outlineLevel="1" x14ac:dyDescent="0.25">
      <c r="B126" s="5" t="s">
        <v>266</v>
      </c>
      <c r="C126" s="63">
        <v>3255</v>
      </c>
      <c r="D126" s="63">
        <v>0.1</v>
      </c>
      <c r="E126" s="63">
        <v>0.5</v>
      </c>
      <c r="F126" s="63">
        <v>1.4970000000000001</v>
      </c>
      <c r="G126" s="63">
        <v>3.4910000000000001</v>
      </c>
      <c r="H126" s="63">
        <v>3.2410000000000001</v>
      </c>
      <c r="I126" s="63">
        <v>3.4910000000000001</v>
      </c>
      <c r="L126" s="5">
        <f t="shared" si="4"/>
        <v>0.1</v>
      </c>
      <c r="M126" s="5">
        <f t="shared" si="4"/>
        <v>0.5</v>
      </c>
      <c r="N126" s="5">
        <f t="shared" si="4"/>
        <v>1.4970000000000001</v>
      </c>
      <c r="O126" s="5">
        <f t="shared" si="3"/>
        <v>3.4910000000000001</v>
      </c>
      <c r="P126" s="5">
        <f t="shared" si="3"/>
        <v>3.2410000000000001</v>
      </c>
      <c r="Q126" s="5">
        <f t="shared" si="3"/>
        <v>3.4910000000000001</v>
      </c>
    </row>
    <row r="127" spans="2:17" hidden="1" outlineLevel="1" x14ac:dyDescent="0.25">
      <c r="B127" s="5" t="s">
        <v>437</v>
      </c>
      <c r="C127" s="63">
        <v>1319</v>
      </c>
      <c r="D127" s="63">
        <v>0.1</v>
      </c>
      <c r="E127" s="63">
        <v>1.9470000000000001</v>
      </c>
      <c r="F127" s="63">
        <v>2.4740000000000002</v>
      </c>
      <c r="G127" s="63">
        <v>2.9809999999999999</v>
      </c>
      <c r="H127" s="63">
        <v>3.49</v>
      </c>
      <c r="I127" s="63">
        <v>3.49</v>
      </c>
      <c r="L127" s="5">
        <f t="shared" si="4"/>
        <v>0.1</v>
      </c>
      <c r="M127" s="5">
        <f t="shared" si="4"/>
        <v>1.9470000000000001</v>
      </c>
      <c r="N127" s="5">
        <f t="shared" si="4"/>
        <v>2.4740000000000002</v>
      </c>
      <c r="O127" s="5">
        <f t="shared" si="3"/>
        <v>2.9809999999999999</v>
      </c>
      <c r="P127" s="5">
        <f t="shared" si="3"/>
        <v>3.49</v>
      </c>
      <c r="Q127" s="5">
        <f t="shared" si="3"/>
        <v>3.49</v>
      </c>
    </row>
    <row r="128" spans="2:17" hidden="1" outlineLevel="1" x14ac:dyDescent="0.25">
      <c r="B128" s="5" t="s">
        <v>393</v>
      </c>
      <c r="C128" s="63">
        <v>2647</v>
      </c>
      <c r="D128" s="63">
        <v>0.1</v>
      </c>
      <c r="E128" s="63" t="s">
        <v>586</v>
      </c>
      <c r="F128" s="63" t="s">
        <v>586</v>
      </c>
      <c r="G128" s="63">
        <v>3.4670000000000001</v>
      </c>
      <c r="H128" s="63" t="s">
        <v>586</v>
      </c>
      <c r="I128" s="63">
        <v>3.4670000000000001</v>
      </c>
      <c r="L128" s="5">
        <f t="shared" si="4"/>
        <v>0.1</v>
      </c>
      <c r="M128" s="5" t="str">
        <f t="shared" si="4"/>
        <v>-</v>
      </c>
      <c r="N128" s="5" t="str">
        <f t="shared" si="4"/>
        <v>-</v>
      </c>
      <c r="O128" s="5">
        <f t="shared" si="3"/>
        <v>3.4670000000000001</v>
      </c>
      <c r="P128" s="5" t="str">
        <f t="shared" si="3"/>
        <v>-</v>
      </c>
      <c r="Q128" s="5">
        <f t="shared" si="3"/>
        <v>3.4670000000000001</v>
      </c>
    </row>
    <row r="129" spans="2:17" hidden="1" outlineLevel="1" x14ac:dyDescent="0.25">
      <c r="B129" s="5" t="s">
        <v>87</v>
      </c>
      <c r="C129" s="63">
        <v>3068</v>
      </c>
      <c r="D129" s="63">
        <v>0.10199999999999999</v>
      </c>
      <c r="E129" s="63">
        <v>2.5019999999999998</v>
      </c>
      <c r="F129" s="63">
        <v>2.7</v>
      </c>
      <c r="G129" s="63">
        <v>3.4009999999999998</v>
      </c>
      <c r="H129" s="63">
        <v>3.3580000000000001</v>
      </c>
      <c r="I129" s="63">
        <v>3.4009999999999998</v>
      </c>
      <c r="L129" s="5">
        <f t="shared" si="4"/>
        <v>0.10199999999999999</v>
      </c>
      <c r="M129" s="5">
        <f t="shared" si="4"/>
        <v>2.5019999999999998</v>
      </c>
      <c r="N129" s="5">
        <f t="shared" si="4"/>
        <v>2.7</v>
      </c>
      <c r="O129" s="5">
        <f t="shared" si="3"/>
        <v>3.4009999999999998</v>
      </c>
      <c r="P129" s="5">
        <f t="shared" si="3"/>
        <v>3.3580000000000001</v>
      </c>
      <c r="Q129" s="5">
        <f t="shared" si="3"/>
        <v>3.4009999999999998</v>
      </c>
    </row>
    <row r="130" spans="2:17" hidden="1" outlineLevel="1" x14ac:dyDescent="0.25">
      <c r="B130" s="5" t="s">
        <v>396</v>
      </c>
      <c r="C130" s="63">
        <v>1920</v>
      </c>
      <c r="D130" s="63">
        <v>0.01</v>
      </c>
      <c r="E130" s="63" t="s">
        <v>586</v>
      </c>
      <c r="F130" s="63">
        <v>0.8</v>
      </c>
      <c r="G130" s="63">
        <v>1.9</v>
      </c>
      <c r="H130" s="63">
        <v>3.4</v>
      </c>
      <c r="I130" s="63">
        <v>3.4</v>
      </c>
      <c r="L130" s="5">
        <f t="shared" si="4"/>
        <v>0.01</v>
      </c>
      <c r="M130" s="5" t="str">
        <f t="shared" si="4"/>
        <v>-</v>
      </c>
      <c r="N130" s="5">
        <f t="shared" si="4"/>
        <v>0.8</v>
      </c>
      <c r="O130" s="5">
        <f t="shared" si="3"/>
        <v>1.9</v>
      </c>
      <c r="P130" s="5">
        <f t="shared" si="3"/>
        <v>3.4</v>
      </c>
      <c r="Q130" s="5">
        <f t="shared" si="3"/>
        <v>3.4</v>
      </c>
    </row>
    <row r="131" spans="2:17" hidden="1" outlineLevel="1" x14ac:dyDescent="0.25">
      <c r="B131" s="5" t="s">
        <v>436</v>
      </c>
      <c r="C131" s="63">
        <v>3223</v>
      </c>
      <c r="D131" s="63">
        <v>0.01</v>
      </c>
      <c r="E131" s="63">
        <v>1.78</v>
      </c>
      <c r="F131" s="63">
        <v>1.7769999999999999</v>
      </c>
      <c r="G131" s="63">
        <v>0.501</v>
      </c>
      <c r="H131" s="63">
        <v>3.383</v>
      </c>
      <c r="I131" s="63">
        <v>3.383</v>
      </c>
      <c r="L131" s="5">
        <f t="shared" si="4"/>
        <v>0.01</v>
      </c>
      <c r="M131" s="5">
        <f t="shared" si="4"/>
        <v>1.78</v>
      </c>
      <c r="N131" s="5">
        <f t="shared" si="4"/>
        <v>1.7769999999999999</v>
      </c>
      <c r="O131" s="5">
        <f t="shared" si="3"/>
        <v>0.501</v>
      </c>
      <c r="P131" s="5">
        <f t="shared" si="3"/>
        <v>3.383</v>
      </c>
      <c r="Q131" s="5">
        <f t="shared" si="3"/>
        <v>3.383</v>
      </c>
    </row>
    <row r="132" spans="2:17" hidden="1" outlineLevel="1" x14ac:dyDescent="0.25">
      <c r="B132" s="5" t="s">
        <v>136</v>
      </c>
      <c r="C132" s="63">
        <v>2440</v>
      </c>
      <c r="D132" s="63" t="s">
        <v>586</v>
      </c>
      <c r="E132" s="63" t="s">
        <v>586</v>
      </c>
      <c r="F132" s="63">
        <v>1.5</v>
      </c>
      <c r="G132" s="63">
        <v>2.5</v>
      </c>
      <c r="H132" s="63">
        <v>3.3540000000000001</v>
      </c>
      <c r="I132" s="63">
        <v>3.3540000000000001</v>
      </c>
      <c r="L132" s="5" t="str">
        <f t="shared" si="4"/>
        <v>-</v>
      </c>
      <c r="M132" s="5" t="str">
        <f t="shared" si="4"/>
        <v>-</v>
      </c>
      <c r="N132" s="5">
        <f t="shared" si="4"/>
        <v>1.5</v>
      </c>
      <c r="O132" s="5">
        <f t="shared" si="3"/>
        <v>2.5</v>
      </c>
      <c r="P132" s="5">
        <f t="shared" si="3"/>
        <v>3.3540000000000001</v>
      </c>
      <c r="Q132" s="5">
        <f t="shared" si="3"/>
        <v>3.3540000000000001</v>
      </c>
    </row>
    <row r="133" spans="2:17" hidden="1" outlineLevel="1" x14ac:dyDescent="0.25">
      <c r="B133" s="5" t="s">
        <v>158</v>
      </c>
      <c r="C133" s="63">
        <v>2209</v>
      </c>
      <c r="D133" s="63">
        <v>0.80400000000000005</v>
      </c>
      <c r="E133" s="63">
        <v>0.25</v>
      </c>
      <c r="F133" s="63">
        <v>1.2010000000000001</v>
      </c>
      <c r="G133" s="63">
        <v>2.0619999999999998</v>
      </c>
      <c r="H133" s="63">
        <v>3.351</v>
      </c>
      <c r="I133" s="63">
        <v>3.351</v>
      </c>
      <c r="L133" s="5">
        <f t="shared" si="4"/>
        <v>0.80400000000000005</v>
      </c>
      <c r="M133" s="5">
        <f t="shared" si="4"/>
        <v>0.25</v>
      </c>
      <c r="N133" s="5">
        <f t="shared" si="4"/>
        <v>1.2010000000000001</v>
      </c>
      <c r="O133" s="5">
        <f t="shared" si="3"/>
        <v>2.0619999999999998</v>
      </c>
      <c r="P133" s="5">
        <f t="shared" si="3"/>
        <v>3.351</v>
      </c>
      <c r="Q133" s="5">
        <f t="shared" si="3"/>
        <v>3.351</v>
      </c>
    </row>
    <row r="134" spans="2:17" hidden="1" outlineLevel="1" x14ac:dyDescent="0.25">
      <c r="B134" s="5" t="s">
        <v>139</v>
      </c>
      <c r="C134" s="63">
        <v>2859</v>
      </c>
      <c r="D134" s="63" t="s">
        <v>586</v>
      </c>
      <c r="E134" s="63" t="s">
        <v>586</v>
      </c>
      <c r="F134" s="63">
        <v>2.2000000000000002</v>
      </c>
      <c r="G134" s="63">
        <v>3.35</v>
      </c>
      <c r="H134" s="63">
        <v>3.1</v>
      </c>
      <c r="I134" s="63">
        <v>3.35</v>
      </c>
      <c r="L134" s="5" t="str">
        <f t="shared" si="4"/>
        <v>-</v>
      </c>
      <c r="M134" s="5" t="str">
        <f t="shared" si="4"/>
        <v>-</v>
      </c>
      <c r="N134" s="5">
        <f t="shared" si="4"/>
        <v>2.2000000000000002</v>
      </c>
      <c r="O134" s="5">
        <f t="shared" si="3"/>
        <v>3.35</v>
      </c>
      <c r="P134" s="5">
        <f t="shared" si="3"/>
        <v>3.1</v>
      </c>
      <c r="Q134" s="5">
        <f t="shared" si="3"/>
        <v>3.35</v>
      </c>
    </row>
    <row r="135" spans="2:17" hidden="1" outlineLevel="1" x14ac:dyDescent="0.25">
      <c r="B135" s="5" t="s">
        <v>193</v>
      </c>
      <c r="C135" s="63">
        <v>3265</v>
      </c>
      <c r="D135" s="63" t="s">
        <v>586</v>
      </c>
      <c r="E135" s="63">
        <v>1.5009999999999999</v>
      </c>
      <c r="F135" s="63">
        <v>2.4129999999999998</v>
      </c>
      <c r="G135" s="63">
        <v>3.302</v>
      </c>
      <c r="H135" s="63" t="s">
        <v>586</v>
      </c>
      <c r="I135" s="63">
        <v>3.302</v>
      </c>
      <c r="L135" s="5" t="str">
        <f t="shared" si="4"/>
        <v>-</v>
      </c>
      <c r="M135" s="5">
        <f t="shared" si="4"/>
        <v>1.5009999999999999</v>
      </c>
      <c r="N135" s="5">
        <f t="shared" si="4"/>
        <v>2.4129999999999998</v>
      </c>
      <c r="O135" s="5">
        <f t="shared" si="3"/>
        <v>3.302</v>
      </c>
      <c r="P135" s="5" t="str">
        <f t="shared" si="3"/>
        <v>-</v>
      </c>
      <c r="Q135" s="5">
        <f t="shared" si="3"/>
        <v>3.302</v>
      </c>
    </row>
    <row r="136" spans="2:17" hidden="1" outlineLevel="1" x14ac:dyDescent="0.25">
      <c r="B136" s="5" t="s">
        <v>465</v>
      </c>
      <c r="C136" s="63">
        <v>720</v>
      </c>
      <c r="D136" s="63">
        <v>0.151</v>
      </c>
      <c r="E136" s="63">
        <v>1.9019999999999999</v>
      </c>
      <c r="F136" s="63">
        <v>2.9020000000000001</v>
      </c>
      <c r="G136" s="63">
        <v>3.101</v>
      </c>
      <c r="H136" s="63">
        <v>3.3010000000000002</v>
      </c>
      <c r="I136" s="63">
        <v>3.3010000000000002</v>
      </c>
      <c r="L136" s="5">
        <f t="shared" si="4"/>
        <v>0.151</v>
      </c>
      <c r="M136" s="5">
        <f t="shared" si="4"/>
        <v>1.9019999999999999</v>
      </c>
      <c r="N136" s="5">
        <f t="shared" si="4"/>
        <v>2.9020000000000001</v>
      </c>
      <c r="O136" s="5">
        <f t="shared" si="3"/>
        <v>3.101</v>
      </c>
      <c r="P136" s="5">
        <f t="shared" si="3"/>
        <v>3.3010000000000002</v>
      </c>
      <c r="Q136" s="5">
        <f t="shared" si="3"/>
        <v>3.3010000000000002</v>
      </c>
    </row>
    <row r="137" spans="2:17" hidden="1" outlineLevel="1" x14ac:dyDescent="0.25">
      <c r="B137" s="5" t="s">
        <v>236</v>
      </c>
      <c r="C137" s="63">
        <v>2763</v>
      </c>
      <c r="D137" s="63" t="s">
        <v>586</v>
      </c>
      <c r="E137" s="63">
        <v>1.5</v>
      </c>
      <c r="F137" s="63">
        <v>2.1</v>
      </c>
      <c r="G137" s="63">
        <v>3.3</v>
      </c>
      <c r="H137" s="63">
        <v>2.7410000000000001</v>
      </c>
      <c r="I137" s="63">
        <v>3.3</v>
      </c>
      <c r="L137" s="5" t="str">
        <f t="shared" si="4"/>
        <v>-</v>
      </c>
      <c r="M137" s="5">
        <f t="shared" si="4"/>
        <v>1.5</v>
      </c>
      <c r="N137" s="5">
        <f t="shared" si="4"/>
        <v>2.1</v>
      </c>
      <c r="O137" s="5">
        <f t="shared" si="3"/>
        <v>3.3</v>
      </c>
      <c r="P137" s="5">
        <f t="shared" si="3"/>
        <v>2.7410000000000001</v>
      </c>
      <c r="Q137" s="5">
        <f t="shared" si="3"/>
        <v>3.3</v>
      </c>
    </row>
    <row r="138" spans="2:17" hidden="1" outlineLevel="1" x14ac:dyDescent="0.25">
      <c r="B138" s="5" t="s">
        <v>69</v>
      </c>
      <c r="C138" s="63">
        <v>1917</v>
      </c>
      <c r="D138" s="63">
        <v>0.10299999999999999</v>
      </c>
      <c r="E138" s="63">
        <v>1.0049999999999999</v>
      </c>
      <c r="F138" s="63">
        <v>2.5019999999999998</v>
      </c>
      <c r="G138" s="63">
        <v>3.2</v>
      </c>
      <c r="H138" s="63">
        <v>3.3</v>
      </c>
      <c r="I138" s="63">
        <v>3.3</v>
      </c>
      <c r="L138" s="5">
        <f t="shared" si="4"/>
        <v>0.10299999999999999</v>
      </c>
      <c r="M138" s="5">
        <f t="shared" si="4"/>
        <v>1.0049999999999999</v>
      </c>
      <c r="N138" s="5">
        <f t="shared" si="4"/>
        <v>2.5019999999999998</v>
      </c>
      <c r="O138" s="5">
        <f t="shared" si="3"/>
        <v>3.2</v>
      </c>
      <c r="P138" s="5">
        <f t="shared" si="3"/>
        <v>3.3</v>
      </c>
      <c r="Q138" s="5">
        <f t="shared" si="3"/>
        <v>3.3</v>
      </c>
    </row>
    <row r="139" spans="2:17" hidden="1" outlineLevel="1" x14ac:dyDescent="0.25">
      <c r="B139" s="5" t="s">
        <v>203</v>
      </c>
      <c r="C139" s="63">
        <v>2705</v>
      </c>
      <c r="D139" s="63">
        <v>0.1</v>
      </c>
      <c r="E139" s="63" t="s">
        <v>586</v>
      </c>
      <c r="F139" s="63">
        <v>2.2080000000000002</v>
      </c>
      <c r="G139" s="63">
        <v>2.706</v>
      </c>
      <c r="H139" s="63">
        <v>3.3</v>
      </c>
      <c r="I139" s="63">
        <v>3.3</v>
      </c>
      <c r="L139" s="5">
        <f t="shared" si="4"/>
        <v>0.1</v>
      </c>
      <c r="M139" s="5" t="str">
        <f t="shared" si="4"/>
        <v>-</v>
      </c>
      <c r="N139" s="5">
        <f t="shared" si="4"/>
        <v>2.2080000000000002</v>
      </c>
      <c r="O139" s="5">
        <f t="shared" si="3"/>
        <v>2.706</v>
      </c>
      <c r="P139" s="5">
        <f t="shared" si="3"/>
        <v>3.3</v>
      </c>
      <c r="Q139" s="5">
        <f t="shared" si="3"/>
        <v>3.3</v>
      </c>
    </row>
    <row r="140" spans="2:17" hidden="1" outlineLevel="1" x14ac:dyDescent="0.25">
      <c r="B140" s="5" t="s">
        <v>117</v>
      </c>
      <c r="C140" s="63">
        <v>3163</v>
      </c>
      <c r="D140" s="63" t="s">
        <v>586</v>
      </c>
      <c r="E140" s="63" t="s">
        <v>586</v>
      </c>
      <c r="F140" s="63" t="s">
        <v>586</v>
      </c>
      <c r="G140" s="63">
        <v>3.3</v>
      </c>
      <c r="H140" s="63">
        <v>3.0419999999999998</v>
      </c>
      <c r="I140" s="63">
        <v>3.3</v>
      </c>
      <c r="L140" s="5" t="str">
        <f t="shared" si="4"/>
        <v>-</v>
      </c>
      <c r="M140" s="5" t="str">
        <f t="shared" si="4"/>
        <v>-</v>
      </c>
      <c r="N140" s="5" t="str">
        <f t="shared" si="4"/>
        <v>-</v>
      </c>
      <c r="O140" s="5">
        <f t="shared" si="3"/>
        <v>3.3</v>
      </c>
      <c r="P140" s="5">
        <f t="shared" si="3"/>
        <v>3.0419999999999998</v>
      </c>
      <c r="Q140" s="5">
        <f t="shared" si="3"/>
        <v>3.3</v>
      </c>
    </row>
    <row r="141" spans="2:17" hidden="1" outlineLevel="1" x14ac:dyDescent="0.25">
      <c r="B141" s="5" t="s">
        <v>206</v>
      </c>
      <c r="C141" s="63">
        <v>3124</v>
      </c>
      <c r="D141" s="63">
        <v>0.1</v>
      </c>
      <c r="E141" s="63">
        <v>0.55100000000000005</v>
      </c>
      <c r="F141" s="63">
        <v>1.802</v>
      </c>
      <c r="G141" s="63">
        <v>3.0209999999999999</v>
      </c>
      <c r="H141" s="63">
        <v>3.2989999999999999</v>
      </c>
      <c r="I141" s="63">
        <v>3.2989999999999999</v>
      </c>
      <c r="L141" s="5">
        <f t="shared" si="4"/>
        <v>0.1</v>
      </c>
      <c r="M141" s="5">
        <f t="shared" si="4"/>
        <v>0.55100000000000005</v>
      </c>
      <c r="N141" s="5">
        <f t="shared" si="4"/>
        <v>1.802</v>
      </c>
      <c r="O141" s="5">
        <f t="shared" si="3"/>
        <v>3.0209999999999999</v>
      </c>
      <c r="P141" s="5">
        <f t="shared" si="3"/>
        <v>3.2989999999999999</v>
      </c>
      <c r="Q141" s="5">
        <f t="shared" si="3"/>
        <v>3.2989999999999999</v>
      </c>
    </row>
    <row r="142" spans="2:17" hidden="1" outlineLevel="1" x14ac:dyDescent="0.25">
      <c r="B142" s="5" t="s">
        <v>150</v>
      </c>
      <c r="C142" s="63">
        <v>2248</v>
      </c>
      <c r="D142" s="63" t="s">
        <v>586</v>
      </c>
      <c r="E142" s="63" t="s">
        <v>586</v>
      </c>
      <c r="F142" s="63">
        <v>2.746</v>
      </c>
      <c r="G142" s="63">
        <v>3.2989999999999999</v>
      </c>
      <c r="H142" s="63" t="s">
        <v>586</v>
      </c>
      <c r="I142" s="63">
        <v>3.2989999999999999</v>
      </c>
      <c r="L142" s="5" t="str">
        <f t="shared" si="4"/>
        <v>-</v>
      </c>
      <c r="M142" s="5" t="str">
        <f t="shared" si="4"/>
        <v>-</v>
      </c>
      <c r="N142" s="5">
        <f t="shared" si="4"/>
        <v>2.746</v>
      </c>
      <c r="O142" s="5">
        <f t="shared" si="3"/>
        <v>3.2989999999999999</v>
      </c>
      <c r="P142" s="5" t="str">
        <f t="shared" si="3"/>
        <v>-</v>
      </c>
      <c r="Q142" s="5">
        <f t="shared" si="3"/>
        <v>3.2989999999999999</v>
      </c>
    </row>
    <row r="143" spans="2:17" hidden="1" outlineLevel="1" x14ac:dyDescent="0.25">
      <c r="B143" s="5" t="s">
        <v>452</v>
      </c>
      <c r="C143" s="63">
        <v>3296</v>
      </c>
      <c r="D143" s="63" t="s">
        <v>586</v>
      </c>
      <c r="E143" s="63" t="s">
        <v>586</v>
      </c>
      <c r="F143" s="63" t="s">
        <v>586</v>
      </c>
      <c r="G143" s="63" t="s">
        <v>586</v>
      </c>
      <c r="H143" s="63">
        <v>3.2970000000000002</v>
      </c>
      <c r="I143" s="63">
        <v>3.2970000000000002</v>
      </c>
      <c r="L143" s="5" t="str">
        <f t="shared" si="4"/>
        <v>-</v>
      </c>
      <c r="M143" s="5" t="str">
        <f t="shared" si="4"/>
        <v>-</v>
      </c>
      <c r="N143" s="5" t="str">
        <f t="shared" si="4"/>
        <v>-</v>
      </c>
      <c r="O143" s="5" t="str">
        <f t="shared" si="3"/>
        <v>-</v>
      </c>
      <c r="P143" s="5">
        <f t="shared" si="3"/>
        <v>3.2970000000000002</v>
      </c>
      <c r="Q143" s="5">
        <f t="shared" si="3"/>
        <v>3.2970000000000002</v>
      </c>
    </row>
    <row r="144" spans="2:17" hidden="1" outlineLevel="1" x14ac:dyDescent="0.25">
      <c r="B144" s="5" t="s">
        <v>149</v>
      </c>
      <c r="C144" s="63">
        <v>1084</v>
      </c>
      <c r="D144" s="63">
        <v>0.1</v>
      </c>
      <c r="E144" s="63" t="s">
        <v>586</v>
      </c>
      <c r="F144" s="63">
        <v>2.9940000000000002</v>
      </c>
      <c r="G144" s="63">
        <v>3.2930000000000001</v>
      </c>
      <c r="H144" s="63">
        <v>3.28</v>
      </c>
      <c r="I144" s="63">
        <v>3.2930000000000001</v>
      </c>
      <c r="L144" s="5">
        <f t="shared" si="4"/>
        <v>0.1</v>
      </c>
      <c r="M144" s="5" t="str">
        <f t="shared" si="4"/>
        <v>-</v>
      </c>
      <c r="N144" s="5">
        <f t="shared" si="4"/>
        <v>2.9940000000000002</v>
      </c>
      <c r="O144" s="5">
        <f t="shared" si="3"/>
        <v>3.2930000000000001</v>
      </c>
      <c r="P144" s="5">
        <f t="shared" si="3"/>
        <v>3.28</v>
      </c>
      <c r="Q144" s="5">
        <f t="shared" si="3"/>
        <v>3.2930000000000001</v>
      </c>
    </row>
    <row r="145" spans="2:17" hidden="1" outlineLevel="1" x14ac:dyDescent="0.25">
      <c r="B145" s="5" t="s">
        <v>132</v>
      </c>
      <c r="C145" s="63">
        <v>2929</v>
      </c>
      <c r="D145" s="63">
        <v>0.1</v>
      </c>
      <c r="E145" s="63">
        <v>1.601</v>
      </c>
      <c r="F145" s="63">
        <v>2.3580000000000001</v>
      </c>
      <c r="G145" s="63">
        <v>3.1520000000000001</v>
      </c>
      <c r="H145" s="63">
        <v>3.2559999999999998</v>
      </c>
      <c r="I145" s="63">
        <v>3.2559999999999998</v>
      </c>
      <c r="L145" s="5">
        <f t="shared" si="4"/>
        <v>0.1</v>
      </c>
      <c r="M145" s="5">
        <f t="shared" si="4"/>
        <v>1.601</v>
      </c>
      <c r="N145" s="5">
        <f t="shared" si="4"/>
        <v>2.3580000000000001</v>
      </c>
      <c r="O145" s="5">
        <f t="shared" si="3"/>
        <v>3.1520000000000001</v>
      </c>
      <c r="P145" s="5">
        <f t="shared" si="3"/>
        <v>3.2559999999999998</v>
      </c>
      <c r="Q145" s="5">
        <f t="shared" si="3"/>
        <v>3.2559999999999998</v>
      </c>
    </row>
    <row r="146" spans="2:17" hidden="1" outlineLevel="1" x14ac:dyDescent="0.25">
      <c r="B146" s="5" t="s">
        <v>261</v>
      </c>
      <c r="C146" s="63">
        <v>912</v>
      </c>
      <c r="D146" s="63">
        <v>0.1</v>
      </c>
      <c r="E146" s="63">
        <v>0.751</v>
      </c>
      <c r="F146" s="63">
        <v>2.0049999999999999</v>
      </c>
      <c r="G146" s="63">
        <v>3.2509999999999999</v>
      </c>
      <c r="H146" s="63">
        <v>2.786</v>
      </c>
      <c r="I146" s="63">
        <v>3.2509999999999999</v>
      </c>
      <c r="L146" s="5">
        <f t="shared" si="4"/>
        <v>0.1</v>
      </c>
      <c r="M146" s="5">
        <f t="shared" si="4"/>
        <v>0.751</v>
      </c>
      <c r="N146" s="5">
        <f t="shared" si="4"/>
        <v>2.0049999999999999</v>
      </c>
      <c r="O146" s="5">
        <f t="shared" si="3"/>
        <v>3.2509999999999999</v>
      </c>
      <c r="P146" s="5">
        <f t="shared" si="3"/>
        <v>2.786</v>
      </c>
      <c r="Q146" s="5">
        <f t="shared" si="3"/>
        <v>3.2509999999999999</v>
      </c>
    </row>
    <row r="147" spans="2:17" hidden="1" outlineLevel="1" x14ac:dyDescent="0.25">
      <c r="B147" s="5" t="s">
        <v>202</v>
      </c>
      <c r="C147" s="63">
        <v>2524</v>
      </c>
      <c r="D147" s="63" t="s">
        <v>586</v>
      </c>
      <c r="E147" s="63" t="s">
        <v>586</v>
      </c>
      <c r="F147" s="63">
        <v>2.004</v>
      </c>
      <c r="G147" s="63">
        <v>1.2509999999999999</v>
      </c>
      <c r="H147" s="63">
        <v>3.2509999999999999</v>
      </c>
      <c r="I147" s="63">
        <v>3.2509999999999999</v>
      </c>
      <c r="L147" s="5" t="str">
        <f t="shared" si="4"/>
        <v>-</v>
      </c>
      <c r="M147" s="5" t="str">
        <f t="shared" si="4"/>
        <v>-</v>
      </c>
      <c r="N147" s="5">
        <f t="shared" si="4"/>
        <v>2.004</v>
      </c>
      <c r="O147" s="5">
        <f t="shared" si="3"/>
        <v>1.2509999999999999</v>
      </c>
      <c r="P147" s="5">
        <f t="shared" si="3"/>
        <v>3.2509999999999999</v>
      </c>
      <c r="Q147" s="5">
        <f t="shared" si="3"/>
        <v>3.2509999999999999</v>
      </c>
    </row>
    <row r="148" spans="2:17" hidden="1" outlineLevel="1" x14ac:dyDescent="0.25">
      <c r="B148" s="5" t="s">
        <v>245</v>
      </c>
      <c r="C148" s="63">
        <v>2655</v>
      </c>
      <c r="D148" s="63" t="s">
        <v>586</v>
      </c>
      <c r="E148" s="63" t="s">
        <v>586</v>
      </c>
      <c r="F148" s="63">
        <v>2.5</v>
      </c>
      <c r="G148" s="63">
        <v>3.2509999999999999</v>
      </c>
      <c r="H148" s="63">
        <v>1.5</v>
      </c>
      <c r="I148" s="63">
        <v>3.2509999999999999</v>
      </c>
      <c r="L148" s="5" t="str">
        <f t="shared" si="4"/>
        <v>-</v>
      </c>
      <c r="M148" s="5" t="str">
        <f t="shared" si="4"/>
        <v>-</v>
      </c>
      <c r="N148" s="5">
        <f t="shared" si="4"/>
        <v>2.5</v>
      </c>
      <c r="O148" s="5">
        <f t="shared" si="3"/>
        <v>3.2509999999999999</v>
      </c>
      <c r="P148" s="5">
        <f t="shared" si="3"/>
        <v>1.5</v>
      </c>
      <c r="Q148" s="5">
        <f t="shared" si="3"/>
        <v>3.2509999999999999</v>
      </c>
    </row>
    <row r="149" spans="2:17" hidden="1" outlineLevel="1" x14ac:dyDescent="0.25">
      <c r="B149" s="5" t="s">
        <v>279</v>
      </c>
      <c r="C149" s="63">
        <v>608</v>
      </c>
      <c r="D149" s="63">
        <v>0.1</v>
      </c>
      <c r="E149" s="63">
        <v>0.1</v>
      </c>
      <c r="F149" s="63">
        <v>1.25</v>
      </c>
      <c r="G149" s="63">
        <v>2.5</v>
      </c>
      <c r="H149" s="63">
        <v>3.25</v>
      </c>
      <c r="I149" s="63">
        <v>3.25</v>
      </c>
      <c r="L149" s="5">
        <f t="shared" si="4"/>
        <v>0.1</v>
      </c>
      <c r="M149" s="5">
        <f t="shared" si="4"/>
        <v>0.1</v>
      </c>
      <c r="N149" s="5">
        <f t="shared" si="4"/>
        <v>1.25</v>
      </c>
      <c r="O149" s="5">
        <f t="shared" si="3"/>
        <v>2.5</v>
      </c>
      <c r="P149" s="5">
        <f t="shared" si="3"/>
        <v>3.25</v>
      </c>
      <c r="Q149" s="5">
        <f t="shared" si="3"/>
        <v>3.25</v>
      </c>
    </row>
    <row r="150" spans="2:17" hidden="1" outlineLevel="1" x14ac:dyDescent="0.25">
      <c r="B150" s="5" t="s">
        <v>373</v>
      </c>
      <c r="C150" s="63">
        <v>1829</v>
      </c>
      <c r="D150" s="63" t="s">
        <v>586</v>
      </c>
      <c r="E150" s="63">
        <v>2.452</v>
      </c>
      <c r="F150" s="63">
        <v>2.5619999999999998</v>
      </c>
      <c r="G150" s="63">
        <v>3.2410000000000001</v>
      </c>
      <c r="H150" s="63" t="s">
        <v>586</v>
      </c>
      <c r="I150" s="63">
        <v>3.2410000000000001</v>
      </c>
      <c r="L150" s="5" t="str">
        <f t="shared" si="4"/>
        <v>-</v>
      </c>
      <c r="M150" s="5">
        <f t="shared" si="4"/>
        <v>2.452</v>
      </c>
      <c r="N150" s="5">
        <f t="shared" si="4"/>
        <v>2.5619999999999998</v>
      </c>
      <c r="O150" s="5">
        <f t="shared" si="3"/>
        <v>3.2410000000000001</v>
      </c>
      <c r="P150" s="5" t="str">
        <f t="shared" si="3"/>
        <v>-</v>
      </c>
      <c r="Q150" s="5">
        <f t="shared" si="3"/>
        <v>3.2410000000000001</v>
      </c>
    </row>
    <row r="151" spans="2:17" hidden="1" outlineLevel="1" x14ac:dyDescent="0.25">
      <c r="B151" s="5" t="s">
        <v>174</v>
      </c>
      <c r="C151" s="63">
        <v>2767</v>
      </c>
      <c r="D151" s="63">
        <v>0.1</v>
      </c>
      <c r="E151" s="63" t="s">
        <v>586</v>
      </c>
      <c r="F151" s="63">
        <v>2.5</v>
      </c>
      <c r="G151" s="63">
        <v>2.5289999999999999</v>
      </c>
      <c r="H151" s="63">
        <v>3.2170000000000001</v>
      </c>
      <c r="I151" s="63">
        <v>3.2170000000000001</v>
      </c>
      <c r="L151" s="5">
        <f t="shared" si="4"/>
        <v>0.1</v>
      </c>
      <c r="M151" s="5" t="str">
        <f t="shared" si="4"/>
        <v>-</v>
      </c>
      <c r="N151" s="5">
        <f t="shared" si="4"/>
        <v>2.5</v>
      </c>
      <c r="O151" s="5">
        <f t="shared" si="3"/>
        <v>2.5289999999999999</v>
      </c>
      <c r="P151" s="5">
        <f t="shared" si="3"/>
        <v>3.2170000000000001</v>
      </c>
      <c r="Q151" s="5">
        <f t="shared" si="3"/>
        <v>3.2170000000000001</v>
      </c>
    </row>
    <row r="152" spans="2:17" hidden="1" outlineLevel="1" x14ac:dyDescent="0.25">
      <c r="B152" s="5" t="s">
        <v>238</v>
      </c>
      <c r="C152" s="63">
        <v>3300</v>
      </c>
      <c r="D152" s="63" t="s">
        <v>586</v>
      </c>
      <c r="E152" s="63">
        <v>1.0629999999999999</v>
      </c>
      <c r="F152" s="63">
        <v>1.758</v>
      </c>
      <c r="G152" s="63">
        <v>2.782</v>
      </c>
      <c r="H152" s="63">
        <v>3.2040000000000002</v>
      </c>
      <c r="I152" s="63">
        <v>3.2040000000000002</v>
      </c>
      <c r="L152" s="5" t="str">
        <f t="shared" si="4"/>
        <v>-</v>
      </c>
      <c r="M152" s="5">
        <f t="shared" si="4"/>
        <v>1.0629999999999999</v>
      </c>
      <c r="N152" s="5">
        <f t="shared" si="4"/>
        <v>1.758</v>
      </c>
      <c r="O152" s="5">
        <f t="shared" si="3"/>
        <v>2.782</v>
      </c>
      <c r="P152" s="5">
        <f t="shared" si="3"/>
        <v>3.2040000000000002</v>
      </c>
      <c r="Q152" s="5">
        <f t="shared" si="3"/>
        <v>3.2040000000000002</v>
      </c>
    </row>
    <row r="153" spans="2:17" hidden="1" outlineLevel="1" x14ac:dyDescent="0.25">
      <c r="B153" s="5" t="s">
        <v>146</v>
      </c>
      <c r="C153" s="63">
        <v>2646</v>
      </c>
      <c r="D153" s="63" t="s">
        <v>586</v>
      </c>
      <c r="E153" s="63" t="s">
        <v>586</v>
      </c>
      <c r="F153" s="63" t="s">
        <v>586</v>
      </c>
      <c r="G153" s="63">
        <v>3.2010000000000001</v>
      </c>
      <c r="H153" s="63" t="s">
        <v>586</v>
      </c>
      <c r="I153" s="63">
        <v>3.2010000000000001</v>
      </c>
      <c r="L153" s="5" t="str">
        <f t="shared" si="4"/>
        <v>-</v>
      </c>
      <c r="M153" s="5" t="str">
        <f t="shared" si="4"/>
        <v>-</v>
      </c>
      <c r="N153" s="5" t="str">
        <f t="shared" si="4"/>
        <v>-</v>
      </c>
      <c r="O153" s="5">
        <f t="shared" si="3"/>
        <v>3.2010000000000001</v>
      </c>
      <c r="P153" s="5" t="str">
        <f t="shared" si="3"/>
        <v>-</v>
      </c>
      <c r="Q153" s="5">
        <f t="shared" si="3"/>
        <v>3.2010000000000001</v>
      </c>
    </row>
    <row r="154" spans="2:17" hidden="1" outlineLevel="1" x14ac:dyDescent="0.25">
      <c r="B154" s="5" t="s">
        <v>374</v>
      </c>
      <c r="C154" s="63">
        <v>1574</v>
      </c>
      <c r="D154" s="63">
        <v>1E-3</v>
      </c>
      <c r="E154" s="63">
        <v>0.65</v>
      </c>
      <c r="F154" s="63">
        <v>1.85</v>
      </c>
      <c r="G154" s="63">
        <v>3.2</v>
      </c>
      <c r="H154" s="63">
        <v>2.7</v>
      </c>
      <c r="I154" s="63">
        <v>3.2</v>
      </c>
      <c r="L154" s="5">
        <f t="shared" si="4"/>
        <v>1E-3</v>
      </c>
      <c r="M154" s="5">
        <f t="shared" si="4"/>
        <v>0.65</v>
      </c>
      <c r="N154" s="5">
        <f t="shared" si="4"/>
        <v>1.85</v>
      </c>
      <c r="O154" s="5">
        <f t="shared" si="3"/>
        <v>3.2</v>
      </c>
      <c r="P154" s="5">
        <f t="shared" si="3"/>
        <v>2.7</v>
      </c>
      <c r="Q154" s="5">
        <f t="shared" si="3"/>
        <v>3.2</v>
      </c>
    </row>
    <row r="155" spans="2:17" hidden="1" outlineLevel="1" x14ac:dyDescent="0.25">
      <c r="B155" s="5" t="s">
        <v>196</v>
      </c>
      <c r="C155" s="63">
        <v>1809</v>
      </c>
      <c r="D155" s="63">
        <v>0.1</v>
      </c>
      <c r="E155" s="63" t="s">
        <v>586</v>
      </c>
      <c r="F155" s="63">
        <v>1.6</v>
      </c>
      <c r="G155" s="63">
        <v>2</v>
      </c>
      <c r="H155" s="63">
        <v>3.2</v>
      </c>
      <c r="I155" s="63">
        <v>3.2</v>
      </c>
      <c r="L155" s="5">
        <f t="shared" si="4"/>
        <v>0.1</v>
      </c>
      <c r="M155" s="5" t="str">
        <f t="shared" si="4"/>
        <v>-</v>
      </c>
      <c r="N155" s="5">
        <f t="shared" si="4"/>
        <v>1.6</v>
      </c>
      <c r="O155" s="5">
        <f t="shared" si="3"/>
        <v>2</v>
      </c>
      <c r="P155" s="5">
        <f t="shared" si="3"/>
        <v>3.2</v>
      </c>
      <c r="Q155" s="5">
        <f t="shared" si="3"/>
        <v>3.2</v>
      </c>
    </row>
    <row r="156" spans="2:17" hidden="1" outlineLevel="1" x14ac:dyDescent="0.25">
      <c r="B156" s="5" t="s">
        <v>383</v>
      </c>
      <c r="C156" s="63">
        <v>777</v>
      </c>
      <c r="D156" s="63">
        <v>1E-3</v>
      </c>
      <c r="E156" s="63">
        <v>0.55000000000000004</v>
      </c>
      <c r="F156" s="63">
        <v>1.6</v>
      </c>
      <c r="G156" s="63">
        <v>3.2</v>
      </c>
      <c r="H156" s="63" t="s">
        <v>586</v>
      </c>
      <c r="I156" s="63">
        <v>3.2</v>
      </c>
      <c r="L156" s="5">
        <f t="shared" si="4"/>
        <v>1E-3</v>
      </c>
      <c r="M156" s="5">
        <f t="shared" si="4"/>
        <v>0.55000000000000004</v>
      </c>
      <c r="N156" s="5">
        <f t="shared" si="4"/>
        <v>1.6</v>
      </c>
      <c r="O156" s="5">
        <f t="shared" si="3"/>
        <v>3.2</v>
      </c>
      <c r="P156" s="5" t="str">
        <f t="shared" si="3"/>
        <v>-</v>
      </c>
      <c r="Q156" s="5">
        <f t="shared" si="3"/>
        <v>3.2</v>
      </c>
    </row>
    <row r="157" spans="2:17" hidden="1" outlineLevel="1" x14ac:dyDescent="0.25">
      <c r="B157" s="5" t="s">
        <v>407</v>
      </c>
      <c r="C157" s="63">
        <v>1957</v>
      </c>
      <c r="D157" s="63">
        <v>1E-3</v>
      </c>
      <c r="E157" s="63">
        <v>0.55000000000000004</v>
      </c>
      <c r="F157" s="63">
        <v>1.6</v>
      </c>
      <c r="G157" s="63">
        <v>3.2</v>
      </c>
      <c r="H157" s="63">
        <v>1.4</v>
      </c>
      <c r="I157" s="63">
        <v>3.2</v>
      </c>
      <c r="L157" s="5">
        <f t="shared" si="4"/>
        <v>1E-3</v>
      </c>
      <c r="M157" s="5">
        <f t="shared" si="4"/>
        <v>0.55000000000000004</v>
      </c>
      <c r="N157" s="5">
        <f t="shared" si="4"/>
        <v>1.6</v>
      </c>
      <c r="O157" s="5">
        <f t="shared" si="3"/>
        <v>3.2</v>
      </c>
      <c r="P157" s="5">
        <f t="shared" si="3"/>
        <v>1.4</v>
      </c>
      <c r="Q157" s="5">
        <f t="shared" si="3"/>
        <v>3.2</v>
      </c>
    </row>
    <row r="158" spans="2:17" hidden="1" outlineLevel="1" x14ac:dyDescent="0.25">
      <c r="B158" s="5" t="s">
        <v>420</v>
      </c>
      <c r="C158" s="63">
        <v>485</v>
      </c>
      <c r="D158" s="63" t="s">
        <v>586</v>
      </c>
      <c r="E158" s="63" t="s">
        <v>586</v>
      </c>
      <c r="F158" s="63">
        <v>2</v>
      </c>
      <c r="G158" s="63">
        <v>2.7</v>
      </c>
      <c r="H158" s="63">
        <v>3.2</v>
      </c>
      <c r="I158" s="63">
        <v>3.2</v>
      </c>
      <c r="L158" s="5" t="str">
        <f t="shared" si="4"/>
        <v>-</v>
      </c>
      <c r="M158" s="5" t="str">
        <f t="shared" si="4"/>
        <v>-</v>
      </c>
      <c r="N158" s="5">
        <f t="shared" si="4"/>
        <v>2</v>
      </c>
      <c r="O158" s="5">
        <f t="shared" si="3"/>
        <v>2.7</v>
      </c>
      <c r="P158" s="5">
        <f t="shared" si="3"/>
        <v>3.2</v>
      </c>
      <c r="Q158" s="5">
        <f t="shared" si="3"/>
        <v>3.2</v>
      </c>
    </row>
    <row r="159" spans="2:17" hidden="1" outlineLevel="1" x14ac:dyDescent="0.25">
      <c r="B159" s="5" t="s">
        <v>309</v>
      </c>
      <c r="C159" s="63">
        <v>3388</v>
      </c>
      <c r="D159" s="63" t="s">
        <v>586</v>
      </c>
      <c r="E159" s="63" t="s">
        <v>586</v>
      </c>
      <c r="F159" s="63">
        <v>2.35</v>
      </c>
      <c r="G159" s="63">
        <v>2.35</v>
      </c>
      <c r="H159" s="63">
        <v>3.15</v>
      </c>
      <c r="I159" s="63">
        <v>3.15</v>
      </c>
      <c r="L159" s="5" t="str">
        <f t="shared" si="4"/>
        <v>-</v>
      </c>
      <c r="M159" s="5" t="str">
        <f t="shared" si="4"/>
        <v>-</v>
      </c>
      <c r="N159" s="5">
        <f t="shared" si="4"/>
        <v>2.35</v>
      </c>
      <c r="O159" s="5">
        <f t="shared" si="3"/>
        <v>2.35</v>
      </c>
      <c r="P159" s="5">
        <f t="shared" si="3"/>
        <v>3.15</v>
      </c>
      <c r="Q159" s="5">
        <f t="shared" si="3"/>
        <v>3.15</v>
      </c>
    </row>
    <row r="160" spans="2:17" hidden="1" outlineLevel="1" x14ac:dyDescent="0.25">
      <c r="B160" s="5" t="s">
        <v>321</v>
      </c>
      <c r="C160" s="63">
        <v>2269</v>
      </c>
      <c r="D160" s="63">
        <v>0.1</v>
      </c>
      <c r="E160" s="63">
        <v>1.1000000000000001</v>
      </c>
      <c r="F160" s="63">
        <v>1.7030000000000001</v>
      </c>
      <c r="G160" s="63">
        <v>2.6</v>
      </c>
      <c r="H160" s="63">
        <v>3.1</v>
      </c>
      <c r="I160" s="63">
        <v>3.1</v>
      </c>
      <c r="L160" s="5">
        <f t="shared" si="4"/>
        <v>0.1</v>
      </c>
      <c r="M160" s="5">
        <f t="shared" si="4"/>
        <v>1.1000000000000001</v>
      </c>
      <c r="N160" s="5">
        <f t="shared" si="4"/>
        <v>1.7030000000000001</v>
      </c>
      <c r="O160" s="5">
        <f t="shared" si="3"/>
        <v>2.6</v>
      </c>
      <c r="P160" s="5">
        <f t="shared" si="3"/>
        <v>3.1</v>
      </c>
      <c r="Q160" s="5">
        <f t="shared" si="3"/>
        <v>3.1</v>
      </c>
    </row>
    <row r="161" spans="2:17" hidden="1" outlineLevel="1" x14ac:dyDescent="0.25">
      <c r="B161" s="5" t="s">
        <v>105</v>
      </c>
      <c r="C161" s="63">
        <v>1659</v>
      </c>
      <c r="D161" s="63" t="s">
        <v>586</v>
      </c>
      <c r="E161" s="63" t="s">
        <v>586</v>
      </c>
      <c r="F161" s="63" t="s">
        <v>586</v>
      </c>
      <c r="G161" s="63" t="s">
        <v>586</v>
      </c>
      <c r="H161" s="63">
        <v>3.0950000000000002</v>
      </c>
      <c r="I161" s="63">
        <v>3.0950000000000002</v>
      </c>
      <c r="L161" s="5" t="str">
        <f t="shared" si="4"/>
        <v>-</v>
      </c>
      <c r="M161" s="5" t="str">
        <f t="shared" si="4"/>
        <v>-</v>
      </c>
      <c r="N161" s="5" t="str">
        <f t="shared" si="4"/>
        <v>-</v>
      </c>
      <c r="O161" s="5" t="str">
        <f t="shared" si="3"/>
        <v>-</v>
      </c>
      <c r="P161" s="5">
        <f t="shared" si="3"/>
        <v>3.0950000000000002</v>
      </c>
      <c r="Q161" s="5">
        <f t="shared" si="3"/>
        <v>3.0950000000000002</v>
      </c>
    </row>
    <row r="162" spans="2:17" hidden="1" outlineLevel="1" x14ac:dyDescent="0.25">
      <c r="B162" s="5" t="s">
        <v>138</v>
      </c>
      <c r="C162" s="63">
        <v>1704</v>
      </c>
      <c r="D162" s="63" t="s">
        <v>586</v>
      </c>
      <c r="E162" s="63">
        <v>0.8</v>
      </c>
      <c r="F162" s="63">
        <v>2.0030000000000001</v>
      </c>
      <c r="G162" s="63">
        <v>2.5209999999999999</v>
      </c>
      <c r="H162" s="63">
        <v>3.0859999999999999</v>
      </c>
      <c r="I162" s="63">
        <v>3.0859999999999999</v>
      </c>
      <c r="L162" s="5" t="str">
        <f t="shared" si="4"/>
        <v>-</v>
      </c>
      <c r="M162" s="5">
        <f t="shared" si="4"/>
        <v>0.8</v>
      </c>
      <c r="N162" s="5">
        <f t="shared" si="4"/>
        <v>2.0030000000000001</v>
      </c>
      <c r="O162" s="5">
        <f t="shared" si="3"/>
        <v>2.5209999999999999</v>
      </c>
      <c r="P162" s="5">
        <f t="shared" si="3"/>
        <v>3.0859999999999999</v>
      </c>
      <c r="Q162" s="5">
        <f t="shared" si="3"/>
        <v>3.0859999999999999</v>
      </c>
    </row>
    <row r="163" spans="2:17" hidden="1" outlineLevel="1" x14ac:dyDescent="0.25">
      <c r="B163" s="5" t="s">
        <v>208</v>
      </c>
      <c r="C163" s="63">
        <v>1942</v>
      </c>
      <c r="D163" s="63" t="s">
        <v>586</v>
      </c>
      <c r="E163" s="63" t="s">
        <v>586</v>
      </c>
      <c r="F163" s="63">
        <v>1.8</v>
      </c>
      <c r="G163" s="63">
        <v>2.8</v>
      </c>
      <c r="H163" s="63">
        <v>3.05</v>
      </c>
      <c r="I163" s="63">
        <v>3.05</v>
      </c>
      <c r="L163" s="5" t="str">
        <f t="shared" si="4"/>
        <v>-</v>
      </c>
      <c r="M163" s="5" t="str">
        <f t="shared" si="4"/>
        <v>-</v>
      </c>
      <c r="N163" s="5">
        <f t="shared" si="4"/>
        <v>1.8</v>
      </c>
      <c r="O163" s="5">
        <f t="shared" si="3"/>
        <v>2.8</v>
      </c>
      <c r="P163" s="5">
        <f t="shared" si="3"/>
        <v>3.05</v>
      </c>
      <c r="Q163" s="5">
        <f t="shared" si="3"/>
        <v>3.05</v>
      </c>
    </row>
    <row r="164" spans="2:17" hidden="1" outlineLevel="1" x14ac:dyDescent="0.25">
      <c r="B164" s="5" t="s">
        <v>166</v>
      </c>
      <c r="C164" s="63">
        <v>3528</v>
      </c>
      <c r="D164" s="63" t="s">
        <v>586</v>
      </c>
      <c r="E164" s="63" t="s">
        <v>586</v>
      </c>
      <c r="F164" s="63">
        <v>2.0070000000000001</v>
      </c>
      <c r="G164" s="63">
        <v>2.5150000000000001</v>
      </c>
      <c r="H164" s="63">
        <v>3.048</v>
      </c>
      <c r="I164" s="63">
        <v>3.048</v>
      </c>
      <c r="L164" s="5" t="str">
        <f t="shared" si="4"/>
        <v>-</v>
      </c>
      <c r="M164" s="5" t="str">
        <f t="shared" si="4"/>
        <v>-</v>
      </c>
      <c r="N164" s="5">
        <f t="shared" si="4"/>
        <v>2.0070000000000001</v>
      </c>
      <c r="O164" s="5">
        <f t="shared" si="3"/>
        <v>2.5150000000000001</v>
      </c>
      <c r="P164" s="5">
        <f t="shared" si="3"/>
        <v>3.048</v>
      </c>
      <c r="Q164" s="5">
        <f t="shared" si="3"/>
        <v>3.048</v>
      </c>
    </row>
    <row r="165" spans="2:17" hidden="1" outlineLevel="1" x14ac:dyDescent="0.25">
      <c r="B165" s="5" t="s">
        <v>207</v>
      </c>
      <c r="C165" s="63">
        <v>429</v>
      </c>
      <c r="D165" s="63">
        <v>9.9000000000000005E-2</v>
      </c>
      <c r="E165" s="63">
        <v>0.3</v>
      </c>
      <c r="F165" s="63" t="s">
        <v>586</v>
      </c>
      <c r="G165" s="63">
        <v>2.0099999999999998</v>
      </c>
      <c r="H165" s="63">
        <v>3.0459999999999998</v>
      </c>
      <c r="I165" s="63">
        <v>3.0459999999999998</v>
      </c>
      <c r="L165" s="5">
        <f t="shared" si="4"/>
        <v>9.9000000000000005E-2</v>
      </c>
      <c r="M165" s="5">
        <f t="shared" si="4"/>
        <v>0.3</v>
      </c>
      <c r="N165" s="5" t="str">
        <f t="shared" si="4"/>
        <v>-</v>
      </c>
      <c r="O165" s="5">
        <f t="shared" si="3"/>
        <v>2.0099999999999998</v>
      </c>
      <c r="P165" s="5">
        <f t="shared" si="3"/>
        <v>3.0459999999999998</v>
      </c>
      <c r="Q165" s="5">
        <f t="shared" si="3"/>
        <v>3.0459999999999998</v>
      </c>
    </row>
    <row r="166" spans="2:17" hidden="1" outlineLevel="1" x14ac:dyDescent="0.25">
      <c r="B166" s="5" t="s">
        <v>262</v>
      </c>
      <c r="C166" s="63">
        <v>1573</v>
      </c>
      <c r="D166" s="63">
        <v>0.1</v>
      </c>
      <c r="E166" s="63" t="s">
        <v>586</v>
      </c>
      <c r="F166" s="63" t="s">
        <v>586</v>
      </c>
      <c r="G166" s="63">
        <v>3.036</v>
      </c>
      <c r="H166" s="63">
        <v>3.0430000000000001</v>
      </c>
      <c r="I166" s="63">
        <v>3.0430000000000001</v>
      </c>
      <c r="L166" s="5">
        <f t="shared" si="4"/>
        <v>0.1</v>
      </c>
      <c r="M166" s="5" t="str">
        <f t="shared" si="4"/>
        <v>-</v>
      </c>
      <c r="N166" s="5" t="str">
        <f t="shared" si="4"/>
        <v>-</v>
      </c>
      <c r="O166" s="5">
        <f t="shared" si="3"/>
        <v>3.036</v>
      </c>
      <c r="P166" s="5">
        <f t="shared" si="3"/>
        <v>3.0430000000000001</v>
      </c>
      <c r="Q166" s="5">
        <f t="shared" si="3"/>
        <v>3.0430000000000001</v>
      </c>
    </row>
    <row r="167" spans="2:17" hidden="1" outlineLevel="1" x14ac:dyDescent="0.25">
      <c r="B167" s="5" t="s">
        <v>190</v>
      </c>
      <c r="C167" s="63">
        <v>3421</v>
      </c>
      <c r="D167" s="63" t="s">
        <v>586</v>
      </c>
      <c r="E167" s="63">
        <v>1.25</v>
      </c>
      <c r="F167" s="63" t="s">
        <v>586</v>
      </c>
      <c r="G167" s="63">
        <v>3.0419999999999998</v>
      </c>
      <c r="H167" s="63">
        <v>2.7519999999999998</v>
      </c>
      <c r="I167" s="63">
        <v>3.0419999999999998</v>
      </c>
      <c r="L167" s="5" t="str">
        <f t="shared" si="4"/>
        <v>-</v>
      </c>
      <c r="M167" s="5">
        <f t="shared" si="4"/>
        <v>1.25</v>
      </c>
      <c r="N167" s="5" t="str">
        <f t="shared" si="4"/>
        <v>-</v>
      </c>
      <c r="O167" s="5">
        <f t="shared" si="3"/>
        <v>3.0419999999999998</v>
      </c>
      <c r="P167" s="5">
        <f t="shared" si="3"/>
        <v>2.7519999999999998</v>
      </c>
      <c r="Q167" s="5">
        <f t="shared" si="3"/>
        <v>3.0419999999999998</v>
      </c>
    </row>
    <row r="168" spans="2:17" hidden="1" outlineLevel="1" x14ac:dyDescent="0.25">
      <c r="B168" s="5" t="s">
        <v>141</v>
      </c>
      <c r="C168" s="63">
        <v>2244</v>
      </c>
      <c r="D168" s="63">
        <v>0.5</v>
      </c>
      <c r="E168" s="63" t="s">
        <v>586</v>
      </c>
      <c r="F168" s="63">
        <v>2.0030000000000001</v>
      </c>
      <c r="G168" s="63">
        <v>2.2509999999999999</v>
      </c>
      <c r="H168" s="63">
        <v>3.0419999999999998</v>
      </c>
      <c r="I168" s="63">
        <v>3.0419999999999998</v>
      </c>
      <c r="L168" s="5">
        <f t="shared" si="4"/>
        <v>0.5</v>
      </c>
      <c r="M168" s="5" t="str">
        <f t="shared" si="4"/>
        <v>-</v>
      </c>
      <c r="N168" s="5">
        <f t="shared" si="4"/>
        <v>2.0030000000000001</v>
      </c>
      <c r="O168" s="5">
        <f t="shared" si="3"/>
        <v>2.2509999999999999</v>
      </c>
      <c r="P168" s="5">
        <f t="shared" si="3"/>
        <v>3.0419999999999998</v>
      </c>
      <c r="Q168" s="5">
        <f t="shared" si="3"/>
        <v>3.0419999999999998</v>
      </c>
    </row>
    <row r="169" spans="2:17" hidden="1" outlineLevel="1" x14ac:dyDescent="0.25">
      <c r="B169" s="5" t="s">
        <v>156</v>
      </c>
      <c r="C169" s="63">
        <v>1067</v>
      </c>
      <c r="D169" s="63" t="s">
        <v>586</v>
      </c>
      <c r="E169" s="63" t="s">
        <v>586</v>
      </c>
      <c r="F169" s="63">
        <v>2.004</v>
      </c>
      <c r="G169" s="63">
        <v>3.0419999999999998</v>
      </c>
      <c r="H169" s="63" t="s">
        <v>586</v>
      </c>
      <c r="I169" s="63">
        <v>3.0419999999999998</v>
      </c>
      <c r="L169" s="5" t="str">
        <f t="shared" si="4"/>
        <v>-</v>
      </c>
      <c r="M169" s="5" t="str">
        <f t="shared" si="4"/>
        <v>-</v>
      </c>
      <c r="N169" s="5">
        <f t="shared" si="4"/>
        <v>2.004</v>
      </c>
      <c r="O169" s="5">
        <f t="shared" si="3"/>
        <v>3.0419999999999998</v>
      </c>
      <c r="P169" s="5" t="str">
        <f t="shared" si="3"/>
        <v>-</v>
      </c>
      <c r="Q169" s="5">
        <f t="shared" si="3"/>
        <v>3.0419999999999998</v>
      </c>
    </row>
    <row r="170" spans="2:17" hidden="1" outlineLevel="1" x14ac:dyDescent="0.25">
      <c r="B170" s="5" t="s">
        <v>63</v>
      </c>
      <c r="C170" s="63">
        <v>2989</v>
      </c>
      <c r="D170" s="63">
        <v>0.1</v>
      </c>
      <c r="E170" s="63" t="s">
        <v>586</v>
      </c>
      <c r="F170" s="63">
        <v>1.504</v>
      </c>
      <c r="G170" s="63">
        <v>2.0030000000000001</v>
      </c>
      <c r="H170" s="63">
        <v>3.0419999999999998</v>
      </c>
      <c r="I170" s="63">
        <v>3.0419999999999998</v>
      </c>
      <c r="L170" s="5">
        <f t="shared" si="4"/>
        <v>0.1</v>
      </c>
      <c r="M170" s="5" t="str">
        <f t="shared" si="4"/>
        <v>-</v>
      </c>
      <c r="N170" s="5">
        <f t="shared" si="4"/>
        <v>1.504</v>
      </c>
      <c r="O170" s="5">
        <f t="shared" si="3"/>
        <v>2.0030000000000001</v>
      </c>
      <c r="P170" s="5">
        <f t="shared" si="3"/>
        <v>3.0419999999999998</v>
      </c>
      <c r="Q170" s="5">
        <f t="shared" si="3"/>
        <v>3.0419999999999998</v>
      </c>
    </row>
    <row r="171" spans="2:17" hidden="1" outlineLevel="1" x14ac:dyDescent="0.25">
      <c r="B171" s="5" t="s">
        <v>804</v>
      </c>
      <c r="C171" s="63">
        <v>2632</v>
      </c>
      <c r="D171" s="63">
        <v>0.1</v>
      </c>
      <c r="E171" s="63" t="s">
        <v>586</v>
      </c>
      <c r="F171" s="63">
        <v>1.506</v>
      </c>
      <c r="G171" s="63">
        <v>1.5</v>
      </c>
      <c r="H171" s="63">
        <v>3.0419999999999998</v>
      </c>
      <c r="I171" s="63">
        <v>3.0419999999999998</v>
      </c>
      <c r="L171" s="5">
        <f t="shared" si="4"/>
        <v>0.1</v>
      </c>
      <c r="M171" s="5" t="str">
        <f t="shared" si="4"/>
        <v>-</v>
      </c>
      <c r="N171" s="5">
        <f t="shared" si="4"/>
        <v>1.506</v>
      </c>
      <c r="O171" s="5">
        <f t="shared" si="3"/>
        <v>1.5</v>
      </c>
      <c r="P171" s="5">
        <f t="shared" si="3"/>
        <v>3.0419999999999998</v>
      </c>
      <c r="Q171" s="5">
        <f t="shared" si="3"/>
        <v>3.0419999999999998</v>
      </c>
    </row>
    <row r="172" spans="2:17" hidden="1" outlineLevel="1" x14ac:dyDescent="0.25">
      <c r="B172" s="5" t="s">
        <v>76</v>
      </c>
      <c r="C172" s="63">
        <v>1885</v>
      </c>
      <c r="D172" s="63">
        <v>0.1</v>
      </c>
      <c r="E172" s="63">
        <v>0.8</v>
      </c>
      <c r="F172" s="63">
        <v>1.2010000000000001</v>
      </c>
      <c r="G172" s="63">
        <v>2.2999999999999998</v>
      </c>
      <c r="H172" s="63">
        <v>3.04</v>
      </c>
      <c r="I172" s="63">
        <v>3.04</v>
      </c>
      <c r="L172" s="5">
        <f t="shared" si="4"/>
        <v>0.1</v>
      </c>
      <c r="M172" s="5">
        <f t="shared" si="4"/>
        <v>0.8</v>
      </c>
      <c r="N172" s="5">
        <f t="shared" si="4"/>
        <v>1.2010000000000001</v>
      </c>
      <c r="O172" s="5">
        <f t="shared" si="3"/>
        <v>2.2999999999999998</v>
      </c>
      <c r="P172" s="5">
        <f t="shared" si="3"/>
        <v>3.04</v>
      </c>
      <c r="Q172" s="5">
        <f t="shared" si="3"/>
        <v>3.04</v>
      </c>
    </row>
    <row r="173" spans="2:17" hidden="1" outlineLevel="1" x14ac:dyDescent="0.25">
      <c r="B173" s="5" t="s">
        <v>168</v>
      </c>
      <c r="C173" s="63">
        <v>2275</v>
      </c>
      <c r="D173" s="63">
        <v>1.6120000000000001</v>
      </c>
      <c r="E173" s="63" t="s">
        <v>586</v>
      </c>
      <c r="F173" s="63">
        <v>2.6059999999999999</v>
      </c>
      <c r="G173" s="63">
        <v>3.0190000000000001</v>
      </c>
      <c r="H173" s="63">
        <v>2.5</v>
      </c>
      <c r="I173" s="63">
        <v>3.0190000000000001</v>
      </c>
      <c r="L173" s="5">
        <f t="shared" si="4"/>
        <v>1.6120000000000001</v>
      </c>
      <c r="M173" s="5" t="str">
        <f t="shared" si="4"/>
        <v>-</v>
      </c>
      <c r="N173" s="5">
        <f t="shared" si="4"/>
        <v>2.6059999999999999</v>
      </c>
      <c r="O173" s="5">
        <f t="shared" si="3"/>
        <v>3.0190000000000001</v>
      </c>
      <c r="P173" s="5">
        <f t="shared" si="3"/>
        <v>2.5</v>
      </c>
      <c r="Q173" s="5">
        <f t="shared" si="3"/>
        <v>3.0190000000000001</v>
      </c>
    </row>
    <row r="174" spans="2:17" hidden="1" outlineLevel="1" x14ac:dyDescent="0.25">
      <c r="B174" s="5" t="s">
        <v>205</v>
      </c>
      <c r="C174" s="63">
        <v>1411</v>
      </c>
      <c r="D174" s="63">
        <v>0.01</v>
      </c>
      <c r="E174" s="63">
        <v>0.51</v>
      </c>
      <c r="F174" s="63">
        <v>1.0109999999999999</v>
      </c>
      <c r="G174" s="63">
        <v>2.11</v>
      </c>
      <c r="H174" s="63">
        <v>3.0129999999999999</v>
      </c>
      <c r="I174" s="63">
        <v>3.0129999999999999</v>
      </c>
      <c r="L174" s="5">
        <f t="shared" si="4"/>
        <v>0.01</v>
      </c>
      <c r="M174" s="5">
        <f t="shared" si="4"/>
        <v>0.51</v>
      </c>
      <c r="N174" s="5">
        <f t="shared" si="4"/>
        <v>1.0109999999999999</v>
      </c>
      <c r="O174" s="5">
        <f t="shared" si="4"/>
        <v>2.11</v>
      </c>
      <c r="P174" s="5">
        <f t="shared" si="4"/>
        <v>3.0129999999999999</v>
      </c>
      <c r="Q174" s="5">
        <f t="shared" si="4"/>
        <v>3.0129999999999999</v>
      </c>
    </row>
    <row r="175" spans="2:17" hidden="1" outlineLevel="1" x14ac:dyDescent="0.25">
      <c r="B175" s="5" t="s">
        <v>806</v>
      </c>
      <c r="C175" s="63">
        <v>3493</v>
      </c>
      <c r="D175" s="63" t="s">
        <v>586</v>
      </c>
      <c r="E175" s="63">
        <v>2.13</v>
      </c>
      <c r="F175" s="63">
        <v>2.1120000000000001</v>
      </c>
      <c r="G175" s="63">
        <v>1.901</v>
      </c>
      <c r="H175" s="63">
        <v>3.004</v>
      </c>
      <c r="I175" s="63">
        <v>3.004</v>
      </c>
      <c r="L175" s="5" t="str">
        <f t="shared" ref="L175:Q217" si="5">IF(D175=0,"",D175)</f>
        <v>-</v>
      </c>
      <c r="M175" s="5">
        <f t="shared" si="5"/>
        <v>2.13</v>
      </c>
      <c r="N175" s="5">
        <f t="shared" si="5"/>
        <v>2.1120000000000001</v>
      </c>
      <c r="O175" s="5">
        <f t="shared" si="5"/>
        <v>1.901</v>
      </c>
      <c r="P175" s="5">
        <f t="shared" si="5"/>
        <v>3.004</v>
      </c>
      <c r="Q175" s="5">
        <f t="shared" si="5"/>
        <v>3.004</v>
      </c>
    </row>
    <row r="176" spans="2:17" hidden="1" outlineLevel="1" x14ac:dyDescent="0.25">
      <c r="B176" s="5" t="s">
        <v>361</v>
      </c>
      <c r="C176" s="63">
        <v>474</v>
      </c>
      <c r="D176" s="63" t="s">
        <v>586</v>
      </c>
      <c r="E176" s="63">
        <v>2.13</v>
      </c>
      <c r="F176" s="63">
        <v>2.1120000000000001</v>
      </c>
      <c r="G176" s="63">
        <v>1.901</v>
      </c>
      <c r="H176" s="63">
        <v>3.004</v>
      </c>
      <c r="I176" s="63">
        <v>3.004</v>
      </c>
      <c r="L176" s="5" t="str">
        <f t="shared" si="5"/>
        <v>-</v>
      </c>
      <c r="M176" s="5">
        <f t="shared" si="5"/>
        <v>2.13</v>
      </c>
      <c r="N176" s="5">
        <f t="shared" si="5"/>
        <v>2.1120000000000001</v>
      </c>
      <c r="O176" s="5">
        <f t="shared" si="5"/>
        <v>1.901</v>
      </c>
      <c r="P176" s="5">
        <f t="shared" si="5"/>
        <v>3.004</v>
      </c>
      <c r="Q176" s="5">
        <f t="shared" si="5"/>
        <v>3.004</v>
      </c>
    </row>
    <row r="177" spans="2:17" hidden="1" outlineLevel="1" x14ac:dyDescent="0.25">
      <c r="B177" s="5" t="s">
        <v>461</v>
      </c>
      <c r="C177" s="63">
        <v>456</v>
      </c>
      <c r="D177" s="63">
        <v>0.1</v>
      </c>
      <c r="E177" s="63" t="s">
        <v>586</v>
      </c>
      <c r="F177" s="63" t="s">
        <v>586</v>
      </c>
      <c r="G177" s="63" t="s">
        <v>586</v>
      </c>
      <c r="H177" s="63">
        <v>3.0030000000000001</v>
      </c>
      <c r="I177" s="63">
        <v>3.0030000000000001</v>
      </c>
      <c r="L177" s="5">
        <f t="shared" si="5"/>
        <v>0.1</v>
      </c>
      <c r="M177" s="5" t="str">
        <f t="shared" si="5"/>
        <v>-</v>
      </c>
      <c r="N177" s="5" t="str">
        <f t="shared" si="5"/>
        <v>-</v>
      </c>
      <c r="O177" s="5" t="str">
        <f t="shared" si="5"/>
        <v>-</v>
      </c>
      <c r="P177" s="5">
        <f t="shared" si="5"/>
        <v>3.0030000000000001</v>
      </c>
      <c r="Q177" s="5">
        <f t="shared" si="5"/>
        <v>3.0030000000000001</v>
      </c>
    </row>
    <row r="178" spans="2:17" hidden="1" outlineLevel="1" x14ac:dyDescent="0.25">
      <c r="B178" s="5" t="s">
        <v>214</v>
      </c>
      <c r="C178" s="63">
        <v>2997</v>
      </c>
      <c r="D178" s="63" t="s">
        <v>586</v>
      </c>
      <c r="E178" s="63" t="s">
        <v>586</v>
      </c>
      <c r="F178" s="63">
        <v>1.8009999999999999</v>
      </c>
      <c r="G178" s="63">
        <v>2.25</v>
      </c>
      <c r="H178" s="63">
        <v>3.0009999999999999</v>
      </c>
      <c r="I178" s="63">
        <v>3.0009999999999999</v>
      </c>
      <c r="L178" s="5" t="str">
        <f t="shared" si="5"/>
        <v>-</v>
      </c>
      <c r="M178" s="5" t="str">
        <f t="shared" si="5"/>
        <v>-</v>
      </c>
      <c r="N178" s="5">
        <f t="shared" si="5"/>
        <v>1.8009999999999999</v>
      </c>
      <c r="O178" s="5">
        <f t="shared" si="5"/>
        <v>2.25</v>
      </c>
      <c r="P178" s="5">
        <f t="shared" si="5"/>
        <v>3.0009999999999999</v>
      </c>
      <c r="Q178" s="5">
        <f t="shared" si="5"/>
        <v>3.0009999999999999</v>
      </c>
    </row>
    <row r="179" spans="2:17" hidden="1" outlineLevel="1" x14ac:dyDescent="0.25">
      <c r="B179" s="5" t="s">
        <v>276</v>
      </c>
      <c r="C179" s="63">
        <v>121</v>
      </c>
      <c r="D179" s="63" t="s">
        <v>586</v>
      </c>
      <c r="E179" s="63" t="s">
        <v>586</v>
      </c>
      <c r="F179" s="63" t="s">
        <v>586</v>
      </c>
      <c r="G179" s="63">
        <v>3</v>
      </c>
      <c r="H179" s="63">
        <v>3.0009999999999999</v>
      </c>
      <c r="I179" s="63">
        <v>3.0009999999999999</v>
      </c>
      <c r="L179" s="5" t="str">
        <f t="shared" si="5"/>
        <v>-</v>
      </c>
      <c r="M179" s="5" t="str">
        <f t="shared" si="5"/>
        <v>-</v>
      </c>
      <c r="N179" s="5" t="str">
        <f t="shared" si="5"/>
        <v>-</v>
      </c>
      <c r="O179" s="5">
        <f t="shared" si="5"/>
        <v>3</v>
      </c>
      <c r="P179" s="5">
        <f t="shared" si="5"/>
        <v>3.0009999999999999</v>
      </c>
      <c r="Q179" s="5">
        <f t="shared" si="5"/>
        <v>3.0009999999999999</v>
      </c>
    </row>
    <row r="180" spans="2:17" hidden="1" outlineLevel="1" x14ac:dyDescent="0.25">
      <c r="B180" s="5" t="s">
        <v>316</v>
      </c>
      <c r="C180" s="63">
        <v>2254</v>
      </c>
      <c r="D180" s="63" t="s">
        <v>586</v>
      </c>
      <c r="E180" s="63" t="s">
        <v>586</v>
      </c>
      <c r="F180" s="63" t="s">
        <v>586</v>
      </c>
      <c r="G180" s="63">
        <v>2</v>
      </c>
      <c r="H180" s="63">
        <v>3.0009999999999999</v>
      </c>
      <c r="I180" s="63">
        <v>3.0009999999999999</v>
      </c>
      <c r="L180" s="5" t="str">
        <f t="shared" si="5"/>
        <v>-</v>
      </c>
      <c r="M180" s="5" t="str">
        <f t="shared" si="5"/>
        <v>-</v>
      </c>
      <c r="N180" s="5" t="str">
        <f t="shared" si="5"/>
        <v>-</v>
      </c>
      <c r="O180" s="5">
        <f t="shared" si="5"/>
        <v>2</v>
      </c>
      <c r="P180" s="5">
        <f t="shared" si="5"/>
        <v>3.0009999999999999</v>
      </c>
      <c r="Q180" s="5">
        <f t="shared" si="5"/>
        <v>3.0009999999999999</v>
      </c>
    </row>
    <row r="181" spans="2:17" hidden="1" outlineLevel="1" x14ac:dyDescent="0.25">
      <c r="B181" s="5" t="s">
        <v>808</v>
      </c>
      <c r="C181" s="63">
        <v>3172</v>
      </c>
      <c r="D181" s="63" t="s">
        <v>586</v>
      </c>
      <c r="E181" s="63">
        <v>0.25</v>
      </c>
      <c r="F181" s="63">
        <v>0.249</v>
      </c>
      <c r="G181" s="63" t="s">
        <v>586</v>
      </c>
      <c r="H181" s="63">
        <v>3.0009999999999999</v>
      </c>
      <c r="I181" s="63">
        <v>3.0009999999999999</v>
      </c>
      <c r="L181" s="5" t="str">
        <f t="shared" si="5"/>
        <v>-</v>
      </c>
      <c r="M181" s="5">
        <f t="shared" si="5"/>
        <v>0.25</v>
      </c>
      <c r="N181" s="5">
        <f t="shared" si="5"/>
        <v>0.249</v>
      </c>
      <c r="O181" s="5" t="str">
        <f t="shared" si="5"/>
        <v>-</v>
      </c>
      <c r="P181" s="5">
        <f t="shared" si="5"/>
        <v>3.0009999999999999</v>
      </c>
      <c r="Q181" s="5">
        <f t="shared" si="5"/>
        <v>3.0009999999999999</v>
      </c>
    </row>
    <row r="182" spans="2:17" hidden="1" outlineLevel="1" x14ac:dyDescent="0.25">
      <c r="B182" s="5" t="s">
        <v>315</v>
      </c>
      <c r="C182" s="63">
        <v>1137</v>
      </c>
      <c r="D182" s="63" t="s">
        <v>586</v>
      </c>
      <c r="E182" s="63" t="s">
        <v>586</v>
      </c>
      <c r="F182" s="63">
        <v>1</v>
      </c>
      <c r="G182" s="63">
        <v>2.0009999999999999</v>
      </c>
      <c r="H182" s="63">
        <v>3.0009999999999999</v>
      </c>
      <c r="I182" s="63">
        <v>3.0009999999999999</v>
      </c>
      <c r="L182" s="5" t="str">
        <f t="shared" si="5"/>
        <v>-</v>
      </c>
      <c r="M182" s="5" t="str">
        <f t="shared" si="5"/>
        <v>-</v>
      </c>
      <c r="N182" s="5">
        <f t="shared" si="5"/>
        <v>1</v>
      </c>
      <c r="O182" s="5">
        <f t="shared" si="5"/>
        <v>2.0009999999999999</v>
      </c>
      <c r="P182" s="5">
        <f t="shared" si="5"/>
        <v>3.0009999999999999</v>
      </c>
      <c r="Q182" s="5">
        <f t="shared" si="5"/>
        <v>3.0009999999999999</v>
      </c>
    </row>
    <row r="183" spans="2:17" hidden="1" outlineLevel="1" x14ac:dyDescent="0.25">
      <c r="B183" s="5" t="s">
        <v>129</v>
      </c>
      <c r="C183" s="63">
        <v>1869</v>
      </c>
      <c r="D183" s="63" t="s">
        <v>586</v>
      </c>
      <c r="E183" s="63" t="s">
        <v>586</v>
      </c>
      <c r="F183" s="63">
        <v>1.5029999999999999</v>
      </c>
      <c r="G183" s="63">
        <v>2.7850000000000001</v>
      </c>
      <c r="H183" s="63">
        <v>3.0009999999999999</v>
      </c>
      <c r="I183" s="63">
        <v>3.0009999999999999</v>
      </c>
      <c r="L183" s="5" t="str">
        <f t="shared" si="5"/>
        <v>-</v>
      </c>
      <c r="M183" s="5" t="str">
        <f t="shared" si="5"/>
        <v>-</v>
      </c>
      <c r="N183" s="5">
        <f t="shared" si="5"/>
        <v>1.5029999999999999</v>
      </c>
      <c r="O183" s="5">
        <f t="shared" si="5"/>
        <v>2.7850000000000001</v>
      </c>
      <c r="P183" s="5">
        <f t="shared" si="5"/>
        <v>3.0009999999999999</v>
      </c>
      <c r="Q183" s="5">
        <f t="shared" si="5"/>
        <v>3.0009999999999999</v>
      </c>
    </row>
    <row r="184" spans="2:17" hidden="1" outlineLevel="1" x14ac:dyDescent="0.25">
      <c r="B184" s="5" t="s">
        <v>171</v>
      </c>
      <c r="C184" s="63">
        <v>2664</v>
      </c>
      <c r="D184" s="63" t="s">
        <v>586</v>
      </c>
      <c r="E184" s="63">
        <v>0.749</v>
      </c>
      <c r="F184" s="63">
        <v>2</v>
      </c>
      <c r="G184" s="63">
        <v>2.5009999999999999</v>
      </c>
      <c r="H184" s="63">
        <v>3.0009999999999999</v>
      </c>
      <c r="I184" s="63">
        <v>3.0009999999999999</v>
      </c>
      <c r="L184" s="5" t="str">
        <f t="shared" si="5"/>
        <v>-</v>
      </c>
      <c r="M184" s="5">
        <f t="shared" si="5"/>
        <v>0.749</v>
      </c>
      <c r="N184" s="5">
        <f t="shared" si="5"/>
        <v>2</v>
      </c>
      <c r="O184" s="5">
        <f t="shared" si="5"/>
        <v>2.5009999999999999</v>
      </c>
      <c r="P184" s="5">
        <f t="shared" si="5"/>
        <v>3.0009999999999999</v>
      </c>
      <c r="Q184" s="5">
        <f t="shared" si="5"/>
        <v>3.0009999999999999</v>
      </c>
    </row>
    <row r="185" spans="2:17" hidden="1" outlineLevel="1" x14ac:dyDescent="0.25">
      <c r="B185" s="5" t="s">
        <v>303</v>
      </c>
      <c r="C185" s="63">
        <v>970</v>
      </c>
      <c r="D185" s="63">
        <v>0.10199999999999999</v>
      </c>
      <c r="E185" s="63" t="s">
        <v>586</v>
      </c>
      <c r="F185" s="63">
        <v>1.2509999999999999</v>
      </c>
      <c r="G185" s="63">
        <v>2.7509999999999999</v>
      </c>
      <c r="H185" s="63">
        <v>3.0009999999999999</v>
      </c>
      <c r="I185" s="63">
        <v>3.0009999999999999</v>
      </c>
      <c r="L185" s="5">
        <f t="shared" si="5"/>
        <v>0.10199999999999999</v>
      </c>
      <c r="M185" s="5" t="str">
        <f t="shared" si="5"/>
        <v>-</v>
      </c>
      <c r="N185" s="5">
        <f t="shared" si="5"/>
        <v>1.2509999999999999</v>
      </c>
      <c r="O185" s="5">
        <f t="shared" si="5"/>
        <v>2.7509999999999999</v>
      </c>
      <c r="P185" s="5">
        <f t="shared" si="5"/>
        <v>3.0009999999999999</v>
      </c>
      <c r="Q185" s="5">
        <f t="shared" si="5"/>
        <v>3.0009999999999999</v>
      </c>
    </row>
    <row r="186" spans="2:17" hidden="1" outlineLevel="1" x14ac:dyDescent="0.25">
      <c r="B186" s="5" t="s">
        <v>180</v>
      </c>
      <c r="C186" s="63">
        <v>665</v>
      </c>
      <c r="D186" s="63" t="s">
        <v>586</v>
      </c>
      <c r="E186" s="63" t="s">
        <v>586</v>
      </c>
      <c r="F186" s="63" t="s">
        <v>586</v>
      </c>
      <c r="G186" s="63" t="s">
        <v>586</v>
      </c>
      <c r="H186" s="63">
        <v>3.0009999999999999</v>
      </c>
      <c r="I186" s="63">
        <v>3.0009999999999999</v>
      </c>
      <c r="L186" s="5" t="str">
        <f t="shared" si="5"/>
        <v>-</v>
      </c>
      <c r="M186" s="5" t="str">
        <f t="shared" si="5"/>
        <v>-</v>
      </c>
      <c r="N186" s="5" t="str">
        <f t="shared" si="5"/>
        <v>-</v>
      </c>
      <c r="O186" s="5" t="str">
        <f t="shared" si="5"/>
        <v>-</v>
      </c>
      <c r="P186" s="5">
        <f t="shared" si="5"/>
        <v>3.0009999999999999</v>
      </c>
      <c r="Q186" s="5">
        <f t="shared" si="5"/>
        <v>3.0009999999999999</v>
      </c>
    </row>
    <row r="187" spans="2:17" hidden="1" outlineLevel="1" x14ac:dyDescent="0.25">
      <c r="B187" s="5" t="s">
        <v>257</v>
      </c>
      <c r="C187" s="63">
        <v>312</v>
      </c>
      <c r="D187" s="63" t="s">
        <v>586</v>
      </c>
      <c r="E187" s="63" t="s">
        <v>586</v>
      </c>
      <c r="F187" s="63">
        <v>2.4020000000000001</v>
      </c>
      <c r="G187" s="63">
        <v>3.0009999999999999</v>
      </c>
      <c r="H187" s="63">
        <v>3.0009999999999999</v>
      </c>
      <c r="I187" s="63">
        <v>3.0009999999999999</v>
      </c>
      <c r="L187" s="5" t="str">
        <f t="shared" si="5"/>
        <v>-</v>
      </c>
      <c r="M187" s="5" t="str">
        <f t="shared" si="5"/>
        <v>-</v>
      </c>
      <c r="N187" s="5">
        <f t="shared" si="5"/>
        <v>2.4020000000000001</v>
      </c>
      <c r="O187" s="5">
        <f t="shared" si="5"/>
        <v>3.0009999999999999</v>
      </c>
      <c r="P187" s="5">
        <f t="shared" si="5"/>
        <v>3.0009999999999999</v>
      </c>
      <c r="Q187" s="5">
        <f t="shared" si="5"/>
        <v>3.0009999999999999</v>
      </c>
    </row>
    <row r="188" spans="2:17" hidden="1" outlineLevel="1" x14ac:dyDescent="0.25">
      <c r="B188" s="5" t="s">
        <v>148</v>
      </c>
      <c r="C188" s="63">
        <v>2564</v>
      </c>
      <c r="D188" s="63" t="s">
        <v>586</v>
      </c>
      <c r="E188" s="63" t="s">
        <v>586</v>
      </c>
      <c r="F188" s="63" t="s">
        <v>586</v>
      </c>
      <c r="G188" s="63">
        <v>3</v>
      </c>
      <c r="H188" s="63" t="s">
        <v>586</v>
      </c>
      <c r="I188" s="63">
        <v>3</v>
      </c>
      <c r="L188" s="5" t="str">
        <f t="shared" si="5"/>
        <v>-</v>
      </c>
      <c r="M188" s="5" t="str">
        <f t="shared" si="5"/>
        <v>-</v>
      </c>
      <c r="N188" s="5" t="str">
        <f t="shared" si="5"/>
        <v>-</v>
      </c>
      <c r="O188" s="5">
        <f t="shared" si="5"/>
        <v>3</v>
      </c>
      <c r="P188" s="5" t="str">
        <f t="shared" si="5"/>
        <v>-</v>
      </c>
      <c r="Q188" s="5">
        <f t="shared" si="5"/>
        <v>3</v>
      </c>
    </row>
    <row r="189" spans="2:17" hidden="1" outlineLevel="1" x14ac:dyDescent="0.25">
      <c r="B189" s="5" t="s">
        <v>403</v>
      </c>
      <c r="C189" s="63">
        <v>1788</v>
      </c>
      <c r="D189" s="63" t="s">
        <v>586</v>
      </c>
      <c r="E189" s="63">
        <v>1.4970000000000001</v>
      </c>
      <c r="F189" s="63" t="s">
        <v>586</v>
      </c>
      <c r="G189" s="63" t="s">
        <v>586</v>
      </c>
      <c r="H189" s="63">
        <v>3</v>
      </c>
      <c r="I189" s="63">
        <v>3</v>
      </c>
      <c r="L189" s="5" t="str">
        <f t="shared" si="5"/>
        <v>-</v>
      </c>
      <c r="M189" s="5">
        <f t="shared" si="5"/>
        <v>1.4970000000000001</v>
      </c>
      <c r="N189" s="5" t="str">
        <f t="shared" si="5"/>
        <v>-</v>
      </c>
      <c r="O189" s="5" t="str">
        <f t="shared" si="5"/>
        <v>-</v>
      </c>
      <c r="P189" s="5">
        <f t="shared" si="5"/>
        <v>3</v>
      </c>
      <c r="Q189" s="5">
        <f t="shared" si="5"/>
        <v>3</v>
      </c>
    </row>
    <row r="190" spans="2:17" hidden="1" outlineLevel="1" x14ac:dyDescent="0.25">
      <c r="B190" s="5" t="s">
        <v>628</v>
      </c>
      <c r="C190" s="63">
        <v>2650</v>
      </c>
      <c r="D190" s="63" t="s">
        <v>586</v>
      </c>
      <c r="E190" s="63" t="s">
        <v>586</v>
      </c>
      <c r="F190" s="63" t="s">
        <v>586</v>
      </c>
      <c r="G190" s="63" t="s">
        <v>586</v>
      </c>
      <c r="H190" s="63">
        <v>3</v>
      </c>
      <c r="I190" s="63">
        <v>3</v>
      </c>
      <c r="L190" s="5" t="str">
        <f t="shared" si="5"/>
        <v>-</v>
      </c>
      <c r="M190" s="5" t="str">
        <f t="shared" si="5"/>
        <v>-</v>
      </c>
      <c r="N190" s="5" t="str">
        <f t="shared" si="5"/>
        <v>-</v>
      </c>
      <c r="O190" s="5" t="str">
        <f t="shared" si="5"/>
        <v>-</v>
      </c>
      <c r="P190" s="5">
        <f t="shared" si="5"/>
        <v>3</v>
      </c>
      <c r="Q190" s="5">
        <f t="shared" si="5"/>
        <v>3</v>
      </c>
    </row>
    <row r="191" spans="2:17" hidden="1" outlineLevel="1" x14ac:dyDescent="0.25">
      <c r="B191" s="5" t="s">
        <v>59</v>
      </c>
      <c r="C191" s="63">
        <v>2119</v>
      </c>
      <c r="D191" s="63" t="s">
        <v>586</v>
      </c>
      <c r="E191" s="63" t="s">
        <v>586</v>
      </c>
      <c r="F191" s="63" t="s">
        <v>586</v>
      </c>
      <c r="G191" s="63" t="s">
        <v>586</v>
      </c>
      <c r="H191" s="63">
        <v>3</v>
      </c>
      <c r="I191" s="63">
        <v>3</v>
      </c>
      <c r="L191" s="5" t="str">
        <f t="shared" si="5"/>
        <v>-</v>
      </c>
      <c r="M191" s="5" t="str">
        <f t="shared" si="5"/>
        <v>-</v>
      </c>
      <c r="N191" s="5" t="str">
        <f t="shared" si="5"/>
        <v>-</v>
      </c>
      <c r="O191" s="5" t="str">
        <f t="shared" si="5"/>
        <v>-</v>
      </c>
      <c r="P191" s="5">
        <f t="shared" si="5"/>
        <v>3</v>
      </c>
      <c r="Q191" s="5">
        <f t="shared" si="5"/>
        <v>3</v>
      </c>
    </row>
    <row r="192" spans="2:17" hidden="1" outlineLevel="1" x14ac:dyDescent="0.25">
      <c r="B192" s="5" t="s">
        <v>323</v>
      </c>
      <c r="C192" s="63">
        <v>2557</v>
      </c>
      <c r="D192" s="63">
        <v>0.01</v>
      </c>
      <c r="E192" s="63">
        <v>0.05</v>
      </c>
      <c r="F192" s="63">
        <v>3</v>
      </c>
      <c r="G192" s="63">
        <v>0.1</v>
      </c>
      <c r="H192" s="63" t="s">
        <v>586</v>
      </c>
      <c r="I192" s="63">
        <v>3</v>
      </c>
      <c r="L192" s="5">
        <f t="shared" si="5"/>
        <v>0.01</v>
      </c>
      <c r="M192" s="5">
        <f t="shared" si="5"/>
        <v>0.05</v>
      </c>
      <c r="N192" s="5">
        <f t="shared" si="5"/>
        <v>3</v>
      </c>
      <c r="O192" s="5">
        <f t="shared" si="5"/>
        <v>0.1</v>
      </c>
      <c r="P192" s="5" t="str">
        <f t="shared" si="5"/>
        <v>-</v>
      </c>
      <c r="Q192" s="5">
        <f t="shared" si="5"/>
        <v>3</v>
      </c>
    </row>
    <row r="193" spans="2:17" hidden="1" outlineLevel="1" x14ac:dyDescent="0.25">
      <c r="B193" s="5" t="s">
        <v>328</v>
      </c>
      <c r="C193" s="63">
        <v>1763</v>
      </c>
      <c r="D193" s="63">
        <v>1.7000000000000001E-2</v>
      </c>
      <c r="E193" s="63" t="s">
        <v>586</v>
      </c>
      <c r="F193" s="63" t="s">
        <v>586</v>
      </c>
      <c r="G193" s="63" t="s">
        <v>586</v>
      </c>
      <c r="H193" s="63">
        <v>3</v>
      </c>
      <c r="I193" s="63">
        <v>3</v>
      </c>
      <c r="L193" s="5">
        <f t="shared" si="5"/>
        <v>1.7000000000000001E-2</v>
      </c>
      <c r="M193" s="5" t="str">
        <f t="shared" si="5"/>
        <v>-</v>
      </c>
      <c r="N193" s="5" t="str">
        <f t="shared" si="5"/>
        <v>-</v>
      </c>
      <c r="O193" s="5" t="str">
        <f t="shared" si="5"/>
        <v>-</v>
      </c>
      <c r="P193" s="5">
        <f t="shared" si="5"/>
        <v>3</v>
      </c>
      <c r="Q193" s="5">
        <f t="shared" si="5"/>
        <v>3</v>
      </c>
    </row>
    <row r="194" spans="2:17" hidden="1" outlineLevel="1" x14ac:dyDescent="0.25">
      <c r="B194" s="5" t="s">
        <v>829</v>
      </c>
      <c r="C194" s="63">
        <v>3443</v>
      </c>
      <c r="D194" s="63">
        <v>0.1</v>
      </c>
      <c r="E194" s="63">
        <v>3</v>
      </c>
      <c r="F194" s="63">
        <v>3</v>
      </c>
      <c r="G194" s="63">
        <v>3</v>
      </c>
      <c r="H194" s="63" t="s">
        <v>586</v>
      </c>
      <c r="I194" s="63">
        <v>3</v>
      </c>
      <c r="L194" s="5">
        <f t="shared" si="5"/>
        <v>0.1</v>
      </c>
      <c r="M194" s="5">
        <f t="shared" si="5"/>
        <v>3</v>
      </c>
      <c r="N194" s="5">
        <f t="shared" si="5"/>
        <v>3</v>
      </c>
      <c r="O194" s="5">
        <f t="shared" si="5"/>
        <v>3</v>
      </c>
      <c r="P194" s="5" t="str">
        <f t="shared" si="5"/>
        <v>-</v>
      </c>
      <c r="Q194" s="5">
        <f t="shared" si="5"/>
        <v>3</v>
      </c>
    </row>
    <row r="195" spans="2:17" hidden="1" outlineLevel="1" x14ac:dyDescent="0.25">
      <c r="B195" s="5" t="s">
        <v>160</v>
      </c>
      <c r="C195" s="63">
        <v>3252</v>
      </c>
      <c r="D195" s="63">
        <v>0.01</v>
      </c>
      <c r="E195" s="63" t="s">
        <v>586</v>
      </c>
      <c r="F195" s="63" t="s">
        <v>586</v>
      </c>
      <c r="G195" s="63">
        <v>3</v>
      </c>
      <c r="H195" s="63">
        <v>2.1259999999999999</v>
      </c>
      <c r="I195" s="63">
        <v>3</v>
      </c>
      <c r="L195" s="5">
        <f t="shared" si="5"/>
        <v>0.01</v>
      </c>
      <c r="M195" s="5" t="str">
        <f t="shared" si="5"/>
        <v>-</v>
      </c>
      <c r="N195" s="5" t="str">
        <f t="shared" si="5"/>
        <v>-</v>
      </c>
      <c r="O195" s="5">
        <f t="shared" si="5"/>
        <v>3</v>
      </c>
      <c r="P195" s="5">
        <f t="shared" si="5"/>
        <v>2.1259999999999999</v>
      </c>
      <c r="Q195" s="5">
        <f t="shared" si="5"/>
        <v>3</v>
      </c>
    </row>
    <row r="196" spans="2:17" hidden="1" outlineLevel="1" x14ac:dyDescent="0.25">
      <c r="B196" s="5" t="s">
        <v>216</v>
      </c>
      <c r="C196" s="63">
        <v>1661</v>
      </c>
      <c r="D196" s="63" t="s">
        <v>586</v>
      </c>
      <c r="E196" s="63" t="s">
        <v>586</v>
      </c>
      <c r="F196" s="63" t="s">
        <v>586</v>
      </c>
      <c r="G196" s="63">
        <v>3</v>
      </c>
      <c r="H196" s="63" t="s">
        <v>586</v>
      </c>
      <c r="I196" s="63">
        <v>3</v>
      </c>
      <c r="L196" s="5" t="str">
        <f t="shared" si="5"/>
        <v>-</v>
      </c>
      <c r="M196" s="5" t="str">
        <f t="shared" si="5"/>
        <v>-</v>
      </c>
      <c r="N196" s="5" t="str">
        <f t="shared" si="5"/>
        <v>-</v>
      </c>
      <c r="O196" s="5">
        <f t="shared" si="5"/>
        <v>3</v>
      </c>
      <c r="P196" s="5" t="str">
        <f t="shared" si="5"/>
        <v>-</v>
      </c>
      <c r="Q196" s="5">
        <f t="shared" si="5"/>
        <v>3</v>
      </c>
    </row>
    <row r="197" spans="2:17" hidden="1" outlineLevel="1" x14ac:dyDescent="0.25">
      <c r="B197" s="5" t="s">
        <v>130</v>
      </c>
      <c r="C197" s="63">
        <v>2304</v>
      </c>
      <c r="D197" s="63" t="s">
        <v>586</v>
      </c>
      <c r="E197" s="63" t="s">
        <v>586</v>
      </c>
      <c r="F197" s="63">
        <v>1.2</v>
      </c>
      <c r="G197" s="63">
        <v>2.4</v>
      </c>
      <c r="H197" s="63">
        <v>3</v>
      </c>
      <c r="I197" s="63">
        <v>3</v>
      </c>
      <c r="L197" s="5" t="str">
        <f t="shared" si="5"/>
        <v>-</v>
      </c>
      <c r="M197" s="5" t="str">
        <f t="shared" si="5"/>
        <v>-</v>
      </c>
      <c r="N197" s="5">
        <f t="shared" si="5"/>
        <v>1.2</v>
      </c>
      <c r="O197" s="5">
        <f t="shared" si="5"/>
        <v>2.4</v>
      </c>
      <c r="P197" s="5">
        <f t="shared" si="5"/>
        <v>3</v>
      </c>
      <c r="Q197" s="5">
        <f t="shared" si="5"/>
        <v>3</v>
      </c>
    </row>
    <row r="198" spans="2:17" hidden="1" outlineLevel="1" x14ac:dyDescent="0.25">
      <c r="B198" s="5" t="s">
        <v>163</v>
      </c>
      <c r="C198" s="63">
        <v>2518</v>
      </c>
      <c r="D198" s="63">
        <v>0.01</v>
      </c>
      <c r="E198" s="63" t="s">
        <v>586</v>
      </c>
      <c r="F198" s="63">
        <v>1.5029999999999999</v>
      </c>
      <c r="G198" s="63">
        <v>2.5009999999999999</v>
      </c>
      <c r="H198" s="63">
        <v>3</v>
      </c>
      <c r="I198" s="63">
        <v>3</v>
      </c>
      <c r="L198" s="5">
        <f t="shared" si="5"/>
        <v>0.01</v>
      </c>
      <c r="M198" s="5" t="str">
        <f t="shared" si="5"/>
        <v>-</v>
      </c>
      <c r="N198" s="5">
        <f t="shared" si="5"/>
        <v>1.5029999999999999</v>
      </c>
      <c r="O198" s="5">
        <f t="shared" si="5"/>
        <v>2.5009999999999999</v>
      </c>
      <c r="P198" s="5">
        <f t="shared" si="5"/>
        <v>3</v>
      </c>
      <c r="Q198" s="5">
        <f t="shared" si="5"/>
        <v>3</v>
      </c>
    </row>
    <row r="199" spans="2:17" hidden="1" outlineLevel="1" x14ac:dyDescent="0.25">
      <c r="B199" s="5" t="s">
        <v>223</v>
      </c>
      <c r="C199" s="63">
        <v>2990</v>
      </c>
      <c r="D199" s="63" t="s">
        <v>586</v>
      </c>
      <c r="E199" s="63" t="s">
        <v>586</v>
      </c>
      <c r="F199" s="63" t="s">
        <v>586</v>
      </c>
      <c r="G199" s="63" t="s">
        <v>586</v>
      </c>
      <c r="H199" s="63">
        <v>3</v>
      </c>
      <c r="I199" s="63">
        <v>3</v>
      </c>
      <c r="L199" s="5" t="str">
        <f t="shared" si="5"/>
        <v>-</v>
      </c>
      <c r="M199" s="5" t="str">
        <f t="shared" si="5"/>
        <v>-</v>
      </c>
      <c r="N199" s="5" t="str">
        <f t="shared" si="5"/>
        <v>-</v>
      </c>
      <c r="O199" s="5" t="str">
        <f t="shared" si="5"/>
        <v>-</v>
      </c>
      <c r="P199" s="5">
        <f t="shared" si="5"/>
        <v>3</v>
      </c>
      <c r="Q199" s="5">
        <f t="shared" si="5"/>
        <v>3</v>
      </c>
    </row>
    <row r="200" spans="2:17" hidden="1" outlineLevel="1" x14ac:dyDescent="0.25">
      <c r="B200" s="5" t="s">
        <v>768</v>
      </c>
      <c r="C200" s="63">
        <v>77</v>
      </c>
      <c r="D200" s="63">
        <v>0.01</v>
      </c>
      <c r="E200" s="63">
        <v>0.70199999999999996</v>
      </c>
      <c r="F200" s="63">
        <v>1.851</v>
      </c>
      <c r="G200" s="63">
        <v>2.601</v>
      </c>
      <c r="H200" s="63">
        <v>3</v>
      </c>
      <c r="I200" s="63">
        <v>3</v>
      </c>
      <c r="L200" s="5">
        <f t="shared" si="5"/>
        <v>0.01</v>
      </c>
      <c r="M200" s="5">
        <f t="shared" si="5"/>
        <v>0.70199999999999996</v>
      </c>
      <c r="N200" s="5">
        <f t="shared" si="5"/>
        <v>1.851</v>
      </c>
      <c r="O200" s="5">
        <f t="shared" si="5"/>
        <v>2.601</v>
      </c>
      <c r="P200" s="5">
        <f t="shared" si="5"/>
        <v>3</v>
      </c>
      <c r="Q200" s="5">
        <f t="shared" si="5"/>
        <v>3</v>
      </c>
    </row>
    <row r="201" spans="2:17" hidden="1" outlineLevel="1" x14ac:dyDescent="0.25">
      <c r="B201" s="5" t="s">
        <v>252</v>
      </c>
      <c r="C201" s="63">
        <v>1732</v>
      </c>
      <c r="D201" s="63" t="s">
        <v>586</v>
      </c>
      <c r="E201" s="63" t="s">
        <v>586</v>
      </c>
      <c r="F201" s="63" t="s">
        <v>586</v>
      </c>
      <c r="G201" s="63">
        <v>1.9990000000000001</v>
      </c>
      <c r="H201" s="63">
        <v>3</v>
      </c>
      <c r="I201" s="63">
        <v>3</v>
      </c>
      <c r="L201" s="5" t="str">
        <f t="shared" si="5"/>
        <v>-</v>
      </c>
      <c r="M201" s="5" t="str">
        <f t="shared" si="5"/>
        <v>-</v>
      </c>
      <c r="N201" s="5" t="str">
        <f t="shared" si="5"/>
        <v>-</v>
      </c>
      <c r="O201" s="5">
        <f t="shared" si="5"/>
        <v>1.9990000000000001</v>
      </c>
      <c r="P201" s="5">
        <f t="shared" si="5"/>
        <v>3</v>
      </c>
      <c r="Q201" s="5">
        <f t="shared" si="5"/>
        <v>3</v>
      </c>
    </row>
    <row r="202" spans="2:17" hidden="1" outlineLevel="1" x14ac:dyDescent="0.25">
      <c r="B202" s="5" t="s">
        <v>492</v>
      </c>
      <c r="C202" s="63">
        <v>2638</v>
      </c>
      <c r="D202" s="63" t="s">
        <v>586</v>
      </c>
      <c r="E202" s="63">
        <v>1.012</v>
      </c>
      <c r="F202" s="63">
        <v>2.5</v>
      </c>
      <c r="G202" s="63">
        <v>3</v>
      </c>
      <c r="H202" s="63" t="s">
        <v>586</v>
      </c>
      <c r="I202" s="63">
        <v>3</v>
      </c>
      <c r="L202" s="5" t="str">
        <f t="shared" si="5"/>
        <v>-</v>
      </c>
      <c r="M202" s="5">
        <f t="shared" si="5"/>
        <v>1.012</v>
      </c>
      <c r="N202" s="5">
        <f t="shared" si="5"/>
        <v>2.5</v>
      </c>
      <c r="O202" s="5">
        <f t="shared" si="5"/>
        <v>3</v>
      </c>
      <c r="P202" s="5" t="str">
        <f t="shared" si="5"/>
        <v>-</v>
      </c>
      <c r="Q202" s="5">
        <f t="shared" si="5"/>
        <v>3</v>
      </c>
    </row>
    <row r="203" spans="2:17" hidden="1" outlineLevel="1" x14ac:dyDescent="0.25">
      <c r="B203" s="5" t="s">
        <v>499</v>
      </c>
      <c r="C203" s="63">
        <v>3177</v>
      </c>
      <c r="D203" s="63" t="s">
        <v>586</v>
      </c>
      <c r="E203" s="63" t="s">
        <v>586</v>
      </c>
      <c r="F203" s="63" t="s">
        <v>586</v>
      </c>
      <c r="G203" s="63">
        <v>3</v>
      </c>
      <c r="H203" s="63" t="s">
        <v>586</v>
      </c>
      <c r="I203" s="63">
        <v>3</v>
      </c>
      <c r="L203" s="5" t="str">
        <f t="shared" si="5"/>
        <v>-</v>
      </c>
      <c r="M203" s="5" t="str">
        <f t="shared" si="5"/>
        <v>-</v>
      </c>
      <c r="N203" s="5" t="str">
        <f t="shared" si="5"/>
        <v>-</v>
      </c>
      <c r="O203" s="5">
        <f t="shared" si="5"/>
        <v>3</v>
      </c>
      <c r="P203" s="5" t="str">
        <f t="shared" si="5"/>
        <v>-</v>
      </c>
      <c r="Q203" s="5">
        <f t="shared" si="5"/>
        <v>3</v>
      </c>
    </row>
    <row r="204" spans="2:17" hidden="1" outlineLevel="1" x14ac:dyDescent="0.25">
      <c r="B204" s="5" t="s">
        <v>192</v>
      </c>
      <c r="C204" s="63">
        <v>1441</v>
      </c>
      <c r="D204" s="63">
        <v>0.2</v>
      </c>
      <c r="E204" s="63" t="s">
        <v>586</v>
      </c>
      <c r="F204" s="63" t="s">
        <v>586</v>
      </c>
      <c r="G204" s="63" t="s">
        <v>586</v>
      </c>
      <c r="H204" s="63">
        <v>3</v>
      </c>
      <c r="I204" s="63">
        <v>3</v>
      </c>
      <c r="L204" s="5">
        <f t="shared" si="5"/>
        <v>0.2</v>
      </c>
      <c r="M204" s="5" t="str">
        <f t="shared" si="5"/>
        <v>-</v>
      </c>
      <c r="N204" s="5" t="str">
        <f t="shared" si="5"/>
        <v>-</v>
      </c>
      <c r="O204" s="5" t="str">
        <f t="shared" si="5"/>
        <v>-</v>
      </c>
      <c r="P204" s="5">
        <f t="shared" si="5"/>
        <v>3</v>
      </c>
      <c r="Q204" s="5">
        <f t="shared" si="5"/>
        <v>3</v>
      </c>
    </row>
    <row r="205" spans="2:17" hidden="1" outlineLevel="1" x14ac:dyDescent="0.25">
      <c r="B205" s="5" t="s">
        <v>337</v>
      </c>
      <c r="C205" s="63">
        <v>518</v>
      </c>
      <c r="D205" s="63">
        <v>1.9E-2</v>
      </c>
      <c r="E205" s="63">
        <v>1.026</v>
      </c>
      <c r="F205" s="63">
        <v>1.5029999999999999</v>
      </c>
      <c r="G205" s="63">
        <v>2.0009999999999999</v>
      </c>
      <c r="H205" s="63">
        <v>2.9969999999999999</v>
      </c>
      <c r="I205" s="63">
        <v>2.9969999999999999</v>
      </c>
      <c r="L205" s="5">
        <f t="shared" si="5"/>
        <v>1.9E-2</v>
      </c>
      <c r="M205" s="5">
        <f t="shared" si="5"/>
        <v>1.026</v>
      </c>
      <c r="N205" s="5">
        <f t="shared" si="5"/>
        <v>1.5029999999999999</v>
      </c>
      <c r="O205" s="5">
        <f t="shared" si="5"/>
        <v>2.0009999999999999</v>
      </c>
      <c r="P205" s="5">
        <f t="shared" si="5"/>
        <v>2.9969999999999999</v>
      </c>
      <c r="Q205" s="5">
        <f t="shared" si="5"/>
        <v>2.9969999999999999</v>
      </c>
    </row>
    <row r="206" spans="2:17" hidden="1" outlineLevel="1" x14ac:dyDescent="0.25">
      <c r="B206" s="5" t="s">
        <v>143</v>
      </c>
      <c r="C206" s="63">
        <v>2398</v>
      </c>
      <c r="D206" s="63" t="s">
        <v>586</v>
      </c>
      <c r="E206" s="63" t="s">
        <v>586</v>
      </c>
      <c r="F206" s="63" t="s">
        <v>586</v>
      </c>
      <c r="G206" s="63">
        <v>2.0099999999999998</v>
      </c>
      <c r="H206" s="63">
        <v>2.9969999999999999</v>
      </c>
      <c r="I206" s="63">
        <v>2.9969999999999999</v>
      </c>
      <c r="L206" s="5" t="str">
        <f t="shared" si="5"/>
        <v>-</v>
      </c>
      <c r="M206" s="5" t="str">
        <f t="shared" si="5"/>
        <v>-</v>
      </c>
      <c r="N206" s="5" t="str">
        <f t="shared" si="5"/>
        <v>-</v>
      </c>
      <c r="O206" s="5">
        <f t="shared" si="5"/>
        <v>2.0099999999999998</v>
      </c>
      <c r="P206" s="5">
        <f t="shared" si="5"/>
        <v>2.9969999999999999</v>
      </c>
      <c r="Q206" s="5">
        <f t="shared" si="5"/>
        <v>2.9969999999999999</v>
      </c>
    </row>
    <row r="207" spans="2:17" hidden="1" outlineLevel="1" x14ac:dyDescent="0.25">
      <c r="B207" s="5" t="s">
        <v>81</v>
      </c>
      <c r="C207" s="63">
        <v>3270</v>
      </c>
      <c r="D207" s="63">
        <v>0.1</v>
      </c>
      <c r="E207" s="63" t="s">
        <v>586</v>
      </c>
      <c r="F207" s="63" t="s">
        <v>586</v>
      </c>
      <c r="G207" s="63">
        <v>2.464</v>
      </c>
      <c r="H207" s="63">
        <v>2.9950000000000001</v>
      </c>
      <c r="I207" s="63">
        <v>2.9950000000000001</v>
      </c>
      <c r="L207" s="5">
        <f t="shared" si="5"/>
        <v>0.1</v>
      </c>
      <c r="M207" s="5" t="str">
        <f t="shared" si="5"/>
        <v>-</v>
      </c>
      <c r="N207" s="5" t="str">
        <f t="shared" si="5"/>
        <v>-</v>
      </c>
      <c r="O207" s="5">
        <f t="shared" si="5"/>
        <v>2.464</v>
      </c>
      <c r="P207" s="5">
        <f t="shared" si="5"/>
        <v>2.9950000000000001</v>
      </c>
      <c r="Q207" s="5">
        <f t="shared" si="5"/>
        <v>2.9950000000000001</v>
      </c>
    </row>
    <row r="208" spans="2:17" hidden="1" outlineLevel="1" x14ac:dyDescent="0.25">
      <c r="B208" s="5" t="s">
        <v>135</v>
      </c>
      <c r="C208" s="63">
        <v>2728</v>
      </c>
      <c r="D208" s="63" t="s">
        <v>586</v>
      </c>
      <c r="E208" s="63" t="s">
        <v>586</v>
      </c>
      <c r="F208" s="63">
        <v>2.9950000000000001</v>
      </c>
      <c r="G208" s="63" t="s">
        <v>586</v>
      </c>
      <c r="H208" s="63">
        <v>2.496</v>
      </c>
      <c r="I208" s="63">
        <v>2.9950000000000001</v>
      </c>
      <c r="L208" s="5" t="str">
        <f t="shared" si="5"/>
        <v>-</v>
      </c>
      <c r="M208" s="5" t="str">
        <f t="shared" si="5"/>
        <v>-</v>
      </c>
      <c r="N208" s="5">
        <f t="shared" si="5"/>
        <v>2.9950000000000001</v>
      </c>
      <c r="O208" s="5" t="str">
        <f t="shared" si="5"/>
        <v>-</v>
      </c>
      <c r="P208" s="5">
        <f t="shared" si="5"/>
        <v>2.496</v>
      </c>
      <c r="Q208" s="5">
        <f t="shared" si="5"/>
        <v>2.9950000000000001</v>
      </c>
    </row>
    <row r="209" spans="2:17" hidden="1" outlineLevel="1" x14ac:dyDescent="0.25">
      <c r="B209" s="5" t="s">
        <v>162</v>
      </c>
      <c r="C209" s="63">
        <v>2707</v>
      </c>
      <c r="D209" s="63">
        <v>1.75</v>
      </c>
      <c r="E209" s="63" t="s">
        <v>586</v>
      </c>
      <c r="F209" s="63" t="s">
        <v>586</v>
      </c>
      <c r="G209" s="63">
        <v>1.22</v>
      </c>
      <c r="H209" s="63">
        <v>2.976</v>
      </c>
      <c r="I209" s="63">
        <v>2.976</v>
      </c>
      <c r="L209" s="5">
        <f t="shared" si="5"/>
        <v>1.75</v>
      </c>
      <c r="M209" s="5" t="str">
        <f t="shared" si="5"/>
        <v>-</v>
      </c>
      <c r="N209" s="5" t="str">
        <f t="shared" si="5"/>
        <v>-</v>
      </c>
      <c r="O209" s="5">
        <f t="shared" si="5"/>
        <v>1.22</v>
      </c>
      <c r="P209" s="5">
        <f t="shared" si="5"/>
        <v>2.976</v>
      </c>
      <c r="Q209" s="5">
        <f t="shared" si="5"/>
        <v>2.976</v>
      </c>
    </row>
    <row r="210" spans="2:17" hidden="1" outlineLevel="1" x14ac:dyDescent="0.25">
      <c r="B210" s="5" t="s">
        <v>358</v>
      </c>
      <c r="C210" s="63">
        <v>2827</v>
      </c>
      <c r="D210" s="63">
        <v>1</v>
      </c>
      <c r="E210" s="63">
        <v>0.7</v>
      </c>
      <c r="F210" s="63">
        <v>1.85</v>
      </c>
      <c r="G210" s="63">
        <v>2.95</v>
      </c>
      <c r="H210" s="63" t="s">
        <v>586</v>
      </c>
      <c r="I210" s="63">
        <v>2.95</v>
      </c>
      <c r="L210" s="5">
        <f t="shared" si="5"/>
        <v>1</v>
      </c>
      <c r="M210" s="5">
        <f t="shared" si="5"/>
        <v>0.7</v>
      </c>
      <c r="N210" s="5">
        <f t="shared" si="5"/>
        <v>1.85</v>
      </c>
      <c r="O210" s="5">
        <f t="shared" si="5"/>
        <v>2.95</v>
      </c>
      <c r="P210" s="5" t="str">
        <f t="shared" si="5"/>
        <v>-</v>
      </c>
      <c r="Q210" s="5">
        <f t="shared" si="5"/>
        <v>2.95</v>
      </c>
    </row>
    <row r="211" spans="2:17" hidden="1" outlineLevel="1" x14ac:dyDescent="0.25">
      <c r="B211" s="5" t="s">
        <v>380</v>
      </c>
      <c r="C211" s="63">
        <v>1276</v>
      </c>
      <c r="D211" s="63">
        <v>1E-3</v>
      </c>
      <c r="E211" s="63">
        <v>0.6</v>
      </c>
      <c r="F211" s="63">
        <v>1.35</v>
      </c>
      <c r="G211" s="63">
        <v>2.95</v>
      </c>
      <c r="H211" s="63">
        <v>2.15</v>
      </c>
      <c r="I211" s="63">
        <v>2.95</v>
      </c>
      <c r="L211" s="5">
        <f t="shared" si="5"/>
        <v>1E-3</v>
      </c>
      <c r="M211" s="5">
        <f t="shared" si="5"/>
        <v>0.6</v>
      </c>
      <c r="N211" s="5">
        <f t="shared" si="5"/>
        <v>1.35</v>
      </c>
      <c r="O211" s="5">
        <f t="shared" si="5"/>
        <v>2.95</v>
      </c>
      <c r="P211" s="5">
        <f t="shared" si="5"/>
        <v>2.15</v>
      </c>
      <c r="Q211" s="5">
        <f t="shared" si="5"/>
        <v>2.95</v>
      </c>
    </row>
    <row r="212" spans="2:17" hidden="1" outlineLevel="1" x14ac:dyDescent="0.25">
      <c r="B212" s="5" t="s">
        <v>411</v>
      </c>
      <c r="C212" s="63">
        <v>254</v>
      </c>
      <c r="D212" s="63">
        <v>0.1</v>
      </c>
      <c r="E212" s="63" t="s">
        <v>586</v>
      </c>
      <c r="F212" s="63">
        <v>1.2070000000000001</v>
      </c>
      <c r="G212" s="63">
        <v>2.2170000000000001</v>
      </c>
      <c r="H212" s="63">
        <v>2.8610000000000002</v>
      </c>
      <c r="I212" s="63">
        <v>2.8610000000000002</v>
      </c>
      <c r="L212" s="5">
        <f t="shared" si="5"/>
        <v>0.1</v>
      </c>
      <c r="M212" s="5" t="str">
        <f t="shared" si="5"/>
        <v>-</v>
      </c>
      <c r="N212" s="5">
        <f t="shared" si="5"/>
        <v>1.2070000000000001</v>
      </c>
      <c r="O212" s="5">
        <f t="shared" si="5"/>
        <v>2.2170000000000001</v>
      </c>
      <c r="P212" s="5">
        <f t="shared" si="5"/>
        <v>2.8610000000000002</v>
      </c>
      <c r="Q212" s="5">
        <f t="shared" si="5"/>
        <v>2.8610000000000002</v>
      </c>
    </row>
    <row r="213" spans="2:17" hidden="1" outlineLevel="1" x14ac:dyDescent="0.25">
      <c r="B213" s="5" t="s">
        <v>319</v>
      </c>
      <c r="C213" s="63">
        <v>3349</v>
      </c>
      <c r="D213" s="63">
        <v>2</v>
      </c>
      <c r="E213" s="63">
        <v>0.66</v>
      </c>
      <c r="F213" s="63">
        <v>1.25</v>
      </c>
      <c r="G213" s="63">
        <v>2.6</v>
      </c>
      <c r="H213" s="63">
        <v>2.8540000000000001</v>
      </c>
      <c r="I213" s="63">
        <v>2.8540000000000001</v>
      </c>
      <c r="L213" s="5">
        <f t="shared" si="5"/>
        <v>2</v>
      </c>
      <c r="M213" s="5">
        <f t="shared" si="5"/>
        <v>0.66</v>
      </c>
      <c r="N213" s="5">
        <f t="shared" si="5"/>
        <v>1.25</v>
      </c>
      <c r="O213" s="5">
        <f t="shared" si="5"/>
        <v>2.6</v>
      </c>
      <c r="P213" s="5">
        <f t="shared" si="5"/>
        <v>2.8540000000000001</v>
      </c>
      <c r="Q213" s="5">
        <f t="shared" si="5"/>
        <v>2.8540000000000001</v>
      </c>
    </row>
    <row r="214" spans="2:17" hidden="1" outlineLevel="1" x14ac:dyDescent="0.25">
      <c r="B214" s="5" t="s">
        <v>415</v>
      </c>
      <c r="C214" s="63">
        <v>2103</v>
      </c>
      <c r="D214" s="63">
        <v>0.1</v>
      </c>
      <c r="E214" s="63" t="s">
        <v>586</v>
      </c>
      <c r="F214" s="63">
        <v>1.25</v>
      </c>
      <c r="G214" s="63">
        <v>2.4500000000000002</v>
      </c>
      <c r="H214" s="63">
        <v>2.85</v>
      </c>
      <c r="I214" s="63">
        <v>2.85</v>
      </c>
      <c r="L214" s="5">
        <f t="shared" si="5"/>
        <v>0.1</v>
      </c>
      <c r="M214" s="5" t="str">
        <f t="shared" si="5"/>
        <v>-</v>
      </c>
      <c r="N214" s="5">
        <f t="shared" si="5"/>
        <v>1.25</v>
      </c>
      <c r="O214" s="5">
        <f t="shared" si="5"/>
        <v>2.4500000000000002</v>
      </c>
      <c r="P214" s="5">
        <f t="shared" si="5"/>
        <v>2.85</v>
      </c>
      <c r="Q214" s="5">
        <f t="shared" si="5"/>
        <v>2.85</v>
      </c>
    </row>
    <row r="215" spans="2:17" hidden="1" outlineLevel="1" x14ac:dyDescent="0.25">
      <c r="B215" s="5" t="s">
        <v>134</v>
      </c>
      <c r="C215" s="63">
        <v>467</v>
      </c>
      <c r="D215" s="63" t="s">
        <v>586</v>
      </c>
      <c r="E215" s="63" t="s">
        <v>586</v>
      </c>
      <c r="F215" s="63">
        <v>1.101</v>
      </c>
      <c r="G215" s="63">
        <v>2</v>
      </c>
      <c r="H215" s="63">
        <v>2.8380000000000001</v>
      </c>
      <c r="I215" s="63">
        <v>2.8380000000000001</v>
      </c>
      <c r="L215" s="5" t="str">
        <f t="shared" si="5"/>
        <v>-</v>
      </c>
      <c r="M215" s="5" t="str">
        <f t="shared" si="5"/>
        <v>-</v>
      </c>
      <c r="N215" s="5">
        <f t="shared" si="5"/>
        <v>1.101</v>
      </c>
      <c r="O215" s="5">
        <f t="shared" si="5"/>
        <v>2</v>
      </c>
      <c r="P215" s="5">
        <f t="shared" si="5"/>
        <v>2.8380000000000001</v>
      </c>
      <c r="Q215" s="5">
        <f t="shared" si="5"/>
        <v>2.8380000000000001</v>
      </c>
    </row>
    <row r="216" spans="2:17" hidden="1" outlineLevel="1" x14ac:dyDescent="0.25">
      <c r="B216" s="5" t="s">
        <v>222</v>
      </c>
      <c r="C216" s="63">
        <v>2860</v>
      </c>
      <c r="D216" s="63">
        <v>0.01</v>
      </c>
      <c r="E216" s="63" t="s">
        <v>586</v>
      </c>
      <c r="F216" s="63" t="s">
        <v>586</v>
      </c>
      <c r="G216" s="63">
        <v>2.8010000000000002</v>
      </c>
      <c r="H216" s="63" t="s">
        <v>586</v>
      </c>
      <c r="I216" s="63">
        <v>2.8010000000000002</v>
      </c>
      <c r="L216" s="5">
        <f t="shared" si="5"/>
        <v>0.01</v>
      </c>
      <c r="M216" s="5" t="str">
        <f t="shared" si="5"/>
        <v>-</v>
      </c>
      <c r="N216" s="5" t="str">
        <f t="shared" si="5"/>
        <v>-</v>
      </c>
      <c r="O216" s="5">
        <f t="shared" si="5"/>
        <v>2.8010000000000002</v>
      </c>
      <c r="P216" s="5" t="str">
        <f t="shared" si="5"/>
        <v>-</v>
      </c>
      <c r="Q216" s="5">
        <f t="shared" si="5"/>
        <v>2.8010000000000002</v>
      </c>
    </row>
    <row r="217" spans="2:17" hidden="1" outlineLevel="1" x14ac:dyDescent="0.25">
      <c r="B217" s="5" t="s">
        <v>302</v>
      </c>
      <c r="C217" s="63">
        <v>2110</v>
      </c>
      <c r="D217" s="63" t="s">
        <v>586</v>
      </c>
      <c r="E217" s="63" t="s">
        <v>586</v>
      </c>
      <c r="F217" s="63">
        <v>1.0009999999999999</v>
      </c>
      <c r="G217" s="63">
        <v>2.3199999999999998</v>
      </c>
      <c r="H217" s="63">
        <v>2.8</v>
      </c>
      <c r="I217" s="63">
        <v>2.8</v>
      </c>
      <c r="L217" s="5" t="str">
        <f t="shared" si="5"/>
        <v>-</v>
      </c>
      <c r="M217" s="5" t="str">
        <f t="shared" si="5"/>
        <v>-</v>
      </c>
      <c r="N217" s="5">
        <f t="shared" si="5"/>
        <v>1.0009999999999999</v>
      </c>
      <c r="O217" s="5">
        <f t="shared" ref="O217:Q280" si="6">IF(G217=0,"",G217)</f>
        <v>2.3199999999999998</v>
      </c>
      <c r="P217" s="5">
        <f t="shared" si="6"/>
        <v>2.8</v>
      </c>
      <c r="Q217" s="5">
        <f t="shared" si="6"/>
        <v>2.8</v>
      </c>
    </row>
    <row r="218" spans="2:17" hidden="1" outlineLevel="1" x14ac:dyDescent="0.25">
      <c r="B218" s="5" t="s">
        <v>240</v>
      </c>
      <c r="C218" s="63">
        <v>2838</v>
      </c>
      <c r="D218" s="63" t="s">
        <v>586</v>
      </c>
      <c r="E218" s="63" t="s">
        <v>586</v>
      </c>
      <c r="F218" s="63" t="s">
        <v>586</v>
      </c>
      <c r="G218" s="63" t="s">
        <v>586</v>
      </c>
      <c r="H218" s="63">
        <v>2.8</v>
      </c>
      <c r="I218" s="63">
        <v>2.8</v>
      </c>
      <c r="L218" s="5" t="str">
        <f t="shared" ref="L218:Q281" si="7">IF(D218=0,"",D218)</f>
        <v>-</v>
      </c>
      <c r="M218" s="5" t="str">
        <f t="shared" si="7"/>
        <v>-</v>
      </c>
      <c r="N218" s="5" t="str">
        <f t="shared" si="7"/>
        <v>-</v>
      </c>
      <c r="O218" s="5" t="str">
        <f t="shared" si="6"/>
        <v>-</v>
      </c>
      <c r="P218" s="5">
        <f t="shared" si="6"/>
        <v>2.8</v>
      </c>
      <c r="Q218" s="5">
        <f t="shared" si="6"/>
        <v>2.8</v>
      </c>
    </row>
    <row r="219" spans="2:17" hidden="1" outlineLevel="1" x14ac:dyDescent="0.25">
      <c r="B219" s="5" t="s">
        <v>137</v>
      </c>
      <c r="C219" s="63">
        <v>3278</v>
      </c>
      <c r="D219" s="63" t="s">
        <v>586</v>
      </c>
      <c r="E219" s="63" t="s">
        <v>586</v>
      </c>
      <c r="F219" s="63" t="s">
        <v>586</v>
      </c>
      <c r="G219" s="63">
        <v>2.2999999999999998</v>
      </c>
      <c r="H219" s="63">
        <v>2.8</v>
      </c>
      <c r="I219" s="63">
        <v>2.8</v>
      </c>
      <c r="L219" s="5" t="str">
        <f t="shared" si="7"/>
        <v>-</v>
      </c>
      <c r="M219" s="5" t="str">
        <f t="shared" si="7"/>
        <v>-</v>
      </c>
      <c r="N219" s="5" t="str">
        <f t="shared" si="7"/>
        <v>-</v>
      </c>
      <c r="O219" s="5">
        <f t="shared" si="6"/>
        <v>2.2999999999999998</v>
      </c>
      <c r="P219" s="5">
        <f t="shared" si="6"/>
        <v>2.8</v>
      </c>
      <c r="Q219" s="5">
        <f t="shared" si="6"/>
        <v>2.8</v>
      </c>
    </row>
    <row r="220" spans="2:17" hidden="1" outlineLevel="1" x14ac:dyDescent="0.25">
      <c r="B220" s="5" t="s">
        <v>363</v>
      </c>
      <c r="C220" s="63">
        <v>1635</v>
      </c>
      <c r="D220" s="63" t="s">
        <v>586</v>
      </c>
      <c r="E220" s="63" t="s">
        <v>586</v>
      </c>
      <c r="F220" s="63">
        <v>0.80100000000000005</v>
      </c>
      <c r="G220" s="63">
        <v>2.7989999999999999</v>
      </c>
      <c r="H220" s="63">
        <v>1.3</v>
      </c>
      <c r="I220" s="63">
        <v>2.7989999999999999</v>
      </c>
      <c r="L220" s="5" t="str">
        <f t="shared" si="7"/>
        <v>-</v>
      </c>
      <c r="M220" s="5" t="str">
        <f t="shared" si="7"/>
        <v>-</v>
      </c>
      <c r="N220" s="5">
        <f t="shared" si="7"/>
        <v>0.80100000000000005</v>
      </c>
      <c r="O220" s="5">
        <f t="shared" si="6"/>
        <v>2.7989999999999999</v>
      </c>
      <c r="P220" s="5">
        <f t="shared" si="6"/>
        <v>1.3</v>
      </c>
      <c r="Q220" s="5">
        <f t="shared" si="6"/>
        <v>2.7989999999999999</v>
      </c>
    </row>
    <row r="221" spans="2:17" hidden="1" outlineLevel="1" x14ac:dyDescent="0.25">
      <c r="B221" s="5" t="s">
        <v>281</v>
      </c>
      <c r="C221" s="63">
        <v>1439</v>
      </c>
      <c r="D221" s="63">
        <v>0.01</v>
      </c>
      <c r="E221" s="63">
        <v>0.1</v>
      </c>
      <c r="F221" s="63">
        <v>0.90300000000000002</v>
      </c>
      <c r="G221" s="63">
        <v>2.5</v>
      </c>
      <c r="H221" s="63">
        <v>2.7679999999999998</v>
      </c>
      <c r="I221" s="63">
        <v>2.7679999999999998</v>
      </c>
      <c r="L221" s="5">
        <f t="shared" si="7"/>
        <v>0.01</v>
      </c>
      <c r="M221" s="5">
        <f t="shared" si="7"/>
        <v>0.1</v>
      </c>
      <c r="N221" s="5">
        <f t="shared" si="7"/>
        <v>0.90300000000000002</v>
      </c>
      <c r="O221" s="5">
        <f t="shared" si="6"/>
        <v>2.5</v>
      </c>
      <c r="P221" s="5">
        <f t="shared" si="6"/>
        <v>2.7679999999999998</v>
      </c>
      <c r="Q221" s="5">
        <f t="shared" si="6"/>
        <v>2.7679999999999998</v>
      </c>
    </row>
    <row r="222" spans="2:17" hidden="1" outlineLevel="1" x14ac:dyDescent="0.25">
      <c r="B222" s="5" t="s">
        <v>191</v>
      </c>
      <c r="C222" s="63">
        <v>2798</v>
      </c>
      <c r="D222" s="63" t="s">
        <v>586</v>
      </c>
      <c r="E222" s="63" t="s">
        <v>586</v>
      </c>
      <c r="F222" s="63" t="s">
        <v>586</v>
      </c>
      <c r="G222" s="63">
        <v>2.7589999999999999</v>
      </c>
      <c r="H222" s="63">
        <v>2.5219999999999998</v>
      </c>
      <c r="I222" s="63">
        <v>2.7589999999999999</v>
      </c>
      <c r="L222" s="5" t="str">
        <f t="shared" si="7"/>
        <v>-</v>
      </c>
      <c r="M222" s="5" t="str">
        <f t="shared" si="7"/>
        <v>-</v>
      </c>
      <c r="N222" s="5" t="str">
        <f t="shared" si="7"/>
        <v>-</v>
      </c>
      <c r="O222" s="5">
        <f t="shared" si="6"/>
        <v>2.7589999999999999</v>
      </c>
      <c r="P222" s="5">
        <f t="shared" si="6"/>
        <v>2.5219999999999998</v>
      </c>
      <c r="Q222" s="5">
        <f t="shared" si="6"/>
        <v>2.7589999999999999</v>
      </c>
    </row>
    <row r="223" spans="2:17" hidden="1" outlineLevel="1" x14ac:dyDescent="0.25">
      <c r="B223" s="5" t="s">
        <v>110</v>
      </c>
      <c r="C223" s="63">
        <v>2542</v>
      </c>
      <c r="D223" s="63">
        <v>0.01</v>
      </c>
      <c r="E223" s="63">
        <v>1.258</v>
      </c>
      <c r="F223" s="63">
        <v>1.756</v>
      </c>
      <c r="G223" s="63">
        <v>2.286</v>
      </c>
      <c r="H223" s="63">
        <v>2.7549999999999999</v>
      </c>
      <c r="I223" s="63">
        <v>2.7549999999999999</v>
      </c>
      <c r="L223" s="5">
        <f t="shared" si="7"/>
        <v>0.01</v>
      </c>
      <c r="M223" s="5">
        <f t="shared" si="7"/>
        <v>1.258</v>
      </c>
      <c r="N223" s="5">
        <f t="shared" si="7"/>
        <v>1.756</v>
      </c>
      <c r="O223" s="5">
        <f t="shared" si="6"/>
        <v>2.286</v>
      </c>
      <c r="P223" s="5">
        <f t="shared" si="6"/>
        <v>2.7549999999999999</v>
      </c>
      <c r="Q223" s="5">
        <f t="shared" si="6"/>
        <v>2.7549999999999999</v>
      </c>
    </row>
    <row r="224" spans="2:17" hidden="1" outlineLevel="1" x14ac:dyDescent="0.25">
      <c r="B224" s="5" t="s">
        <v>179</v>
      </c>
      <c r="C224" s="63">
        <v>2207</v>
      </c>
      <c r="D224" s="63">
        <v>0.01</v>
      </c>
      <c r="E224" s="63" t="s">
        <v>586</v>
      </c>
      <c r="F224" s="63" t="s">
        <v>586</v>
      </c>
      <c r="G224" s="63">
        <v>2</v>
      </c>
      <c r="H224" s="63">
        <v>2.7509999999999999</v>
      </c>
      <c r="I224" s="63">
        <v>2.7509999999999999</v>
      </c>
      <c r="L224" s="5">
        <f t="shared" si="7"/>
        <v>0.01</v>
      </c>
      <c r="M224" s="5" t="str">
        <f t="shared" si="7"/>
        <v>-</v>
      </c>
      <c r="N224" s="5" t="str">
        <f t="shared" si="7"/>
        <v>-</v>
      </c>
      <c r="O224" s="5">
        <f t="shared" si="6"/>
        <v>2</v>
      </c>
      <c r="P224" s="5">
        <f t="shared" si="6"/>
        <v>2.7509999999999999</v>
      </c>
      <c r="Q224" s="5">
        <f t="shared" si="6"/>
        <v>2.7509999999999999</v>
      </c>
    </row>
    <row r="225" spans="2:17" hidden="1" outlineLevel="1" x14ac:dyDescent="0.25">
      <c r="B225" s="5" t="s">
        <v>325</v>
      </c>
      <c r="C225" s="63">
        <v>53</v>
      </c>
      <c r="D225" s="63" t="s">
        <v>586</v>
      </c>
      <c r="E225" s="63" t="s">
        <v>586</v>
      </c>
      <c r="F225" s="63" t="s">
        <v>586</v>
      </c>
      <c r="G225" s="63">
        <v>2.7509999999999999</v>
      </c>
      <c r="H225" s="63">
        <v>2.7509999999999999</v>
      </c>
      <c r="I225" s="63">
        <v>2.7509999999999999</v>
      </c>
      <c r="L225" s="5" t="str">
        <f t="shared" si="7"/>
        <v>-</v>
      </c>
      <c r="M225" s="5" t="str">
        <f t="shared" si="7"/>
        <v>-</v>
      </c>
      <c r="N225" s="5" t="str">
        <f t="shared" si="7"/>
        <v>-</v>
      </c>
      <c r="O225" s="5">
        <f t="shared" si="6"/>
        <v>2.7509999999999999</v>
      </c>
      <c r="P225" s="5">
        <f t="shared" si="6"/>
        <v>2.7509999999999999</v>
      </c>
      <c r="Q225" s="5">
        <f t="shared" si="6"/>
        <v>2.7509999999999999</v>
      </c>
    </row>
    <row r="226" spans="2:17" hidden="1" outlineLevel="1" x14ac:dyDescent="0.25">
      <c r="B226" s="5" t="s">
        <v>298</v>
      </c>
      <c r="C226" s="63">
        <v>1978</v>
      </c>
      <c r="D226" s="63">
        <v>2.5289999999999999</v>
      </c>
      <c r="E226" s="63">
        <v>0.01</v>
      </c>
      <c r="F226" s="63">
        <v>1.752</v>
      </c>
      <c r="G226" s="63">
        <v>2.2509999999999999</v>
      </c>
      <c r="H226" s="63">
        <v>2.7509999999999999</v>
      </c>
      <c r="I226" s="63">
        <v>2.7509999999999999</v>
      </c>
      <c r="L226" s="5">
        <f t="shared" si="7"/>
        <v>2.5289999999999999</v>
      </c>
      <c r="M226" s="5">
        <f t="shared" si="7"/>
        <v>0.01</v>
      </c>
      <c r="N226" s="5">
        <f t="shared" si="7"/>
        <v>1.752</v>
      </c>
      <c r="O226" s="5">
        <f t="shared" si="6"/>
        <v>2.2509999999999999</v>
      </c>
      <c r="P226" s="5">
        <f t="shared" si="6"/>
        <v>2.7509999999999999</v>
      </c>
      <c r="Q226" s="5">
        <f t="shared" si="6"/>
        <v>2.7509999999999999</v>
      </c>
    </row>
    <row r="227" spans="2:17" hidden="1" outlineLevel="1" x14ac:dyDescent="0.25">
      <c r="B227" s="5" t="s">
        <v>604</v>
      </c>
      <c r="C227" s="63">
        <v>3330</v>
      </c>
      <c r="D227" s="63" t="s">
        <v>586</v>
      </c>
      <c r="E227" s="63">
        <v>0.75</v>
      </c>
      <c r="F227" s="63" t="s">
        <v>586</v>
      </c>
      <c r="G227" s="63">
        <v>2.75</v>
      </c>
      <c r="H227" s="63" t="s">
        <v>586</v>
      </c>
      <c r="I227" s="63">
        <v>2.75</v>
      </c>
      <c r="L227" s="5" t="str">
        <f t="shared" si="7"/>
        <v>-</v>
      </c>
      <c r="M227" s="5">
        <f t="shared" si="7"/>
        <v>0.75</v>
      </c>
      <c r="N227" s="5" t="str">
        <f t="shared" si="7"/>
        <v>-</v>
      </c>
      <c r="O227" s="5">
        <f t="shared" si="6"/>
        <v>2.75</v>
      </c>
      <c r="P227" s="5" t="str">
        <f t="shared" si="6"/>
        <v>-</v>
      </c>
      <c r="Q227" s="5">
        <f t="shared" si="6"/>
        <v>2.75</v>
      </c>
    </row>
    <row r="228" spans="2:17" hidden="1" outlineLevel="1" x14ac:dyDescent="0.25">
      <c r="B228" s="5" t="s">
        <v>448</v>
      </c>
      <c r="C228" s="63">
        <v>2776</v>
      </c>
      <c r="D228" s="63" t="s">
        <v>586</v>
      </c>
      <c r="E228" s="63" t="s">
        <v>586</v>
      </c>
      <c r="F228" s="63">
        <v>1.994</v>
      </c>
      <c r="G228" s="63">
        <v>2.5</v>
      </c>
      <c r="H228" s="63">
        <v>2.75</v>
      </c>
      <c r="I228" s="63">
        <v>2.75</v>
      </c>
      <c r="L228" s="5" t="str">
        <f t="shared" si="7"/>
        <v>-</v>
      </c>
      <c r="M228" s="5" t="str">
        <f t="shared" si="7"/>
        <v>-</v>
      </c>
      <c r="N228" s="5">
        <f t="shared" si="7"/>
        <v>1.994</v>
      </c>
      <c r="O228" s="5">
        <f t="shared" si="6"/>
        <v>2.5</v>
      </c>
      <c r="P228" s="5">
        <f t="shared" si="6"/>
        <v>2.75</v>
      </c>
      <c r="Q228" s="5">
        <f t="shared" si="6"/>
        <v>2.75</v>
      </c>
    </row>
    <row r="229" spans="2:17" hidden="1" outlineLevel="1" x14ac:dyDescent="0.25">
      <c r="B229" s="5" t="s">
        <v>169</v>
      </c>
      <c r="C229" s="63">
        <v>1307</v>
      </c>
      <c r="D229" s="63" t="s">
        <v>586</v>
      </c>
      <c r="E229" s="63" t="s">
        <v>586</v>
      </c>
      <c r="F229" s="63">
        <v>1.758</v>
      </c>
      <c r="G229" s="63">
        <v>2.75</v>
      </c>
      <c r="H229" s="63">
        <v>2.25</v>
      </c>
      <c r="I229" s="63">
        <v>2.75</v>
      </c>
      <c r="L229" s="5" t="str">
        <f t="shared" si="7"/>
        <v>-</v>
      </c>
      <c r="M229" s="5" t="str">
        <f t="shared" si="7"/>
        <v>-</v>
      </c>
      <c r="N229" s="5">
        <f t="shared" si="7"/>
        <v>1.758</v>
      </c>
      <c r="O229" s="5">
        <f t="shared" si="6"/>
        <v>2.75</v>
      </c>
      <c r="P229" s="5">
        <f t="shared" si="6"/>
        <v>2.25</v>
      </c>
      <c r="Q229" s="5">
        <f t="shared" si="6"/>
        <v>2.75</v>
      </c>
    </row>
    <row r="230" spans="2:17" hidden="1" outlineLevel="1" x14ac:dyDescent="0.25">
      <c r="B230" s="5" t="s">
        <v>126</v>
      </c>
      <c r="C230" s="63">
        <v>840</v>
      </c>
      <c r="D230" s="63">
        <v>0.252</v>
      </c>
      <c r="E230" s="63" t="s">
        <v>586</v>
      </c>
      <c r="F230" s="63">
        <v>0.22800000000000001</v>
      </c>
      <c r="G230" s="63">
        <v>2.16</v>
      </c>
      <c r="H230" s="63">
        <v>2.75</v>
      </c>
      <c r="I230" s="63">
        <v>2.75</v>
      </c>
      <c r="L230" s="5">
        <f t="shared" si="7"/>
        <v>0.252</v>
      </c>
      <c r="M230" s="5" t="str">
        <f t="shared" si="7"/>
        <v>-</v>
      </c>
      <c r="N230" s="5">
        <f t="shared" si="7"/>
        <v>0.22800000000000001</v>
      </c>
      <c r="O230" s="5">
        <f t="shared" si="6"/>
        <v>2.16</v>
      </c>
      <c r="P230" s="5">
        <f t="shared" si="6"/>
        <v>2.75</v>
      </c>
      <c r="Q230" s="5">
        <f t="shared" si="6"/>
        <v>2.75</v>
      </c>
    </row>
    <row r="231" spans="2:17" hidden="1" outlineLevel="1" x14ac:dyDescent="0.25">
      <c r="B231" s="5" t="s">
        <v>462</v>
      </c>
      <c r="C231" s="63">
        <v>1736</v>
      </c>
      <c r="D231" s="63" t="s">
        <v>586</v>
      </c>
      <c r="E231" s="63" t="s">
        <v>586</v>
      </c>
      <c r="F231" s="63" t="s">
        <v>586</v>
      </c>
      <c r="G231" s="63" t="s">
        <v>586</v>
      </c>
      <c r="H231" s="63">
        <v>2.7440000000000002</v>
      </c>
      <c r="I231" s="63">
        <v>2.7440000000000002</v>
      </c>
      <c r="L231" s="5" t="str">
        <f t="shared" si="7"/>
        <v>-</v>
      </c>
      <c r="M231" s="5" t="str">
        <f t="shared" si="7"/>
        <v>-</v>
      </c>
      <c r="N231" s="5" t="str">
        <f t="shared" si="7"/>
        <v>-</v>
      </c>
      <c r="O231" s="5" t="str">
        <f t="shared" si="6"/>
        <v>-</v>
      </c>
      <c r="P231" s="5">
        <f t="shared" si="6"/>
        <v>2.7440000000000002</v>
      </c>
      <c r="Q231" s="5">
        <f t="shared" si="6"/>
        <v>2.7440000000000002</v>
      </c>
    </row>
    <row r="232" spans="2:17" hidden="1" outlineLevel="1" x14ac:dyDescent="0.25">
      <c r="B232" s="5" t="s">
        <v>404</v>
      </c>
      <c r="C232" s="63">
        <v>354</v>
      </c>
      <c r="D232" s="63">
        <v>0.01</v>
      </c>
      <c r="E232" s="63">
        <v>1</v>
      </c>
      <c r="F232" s="63">
        <v>0.5</v>
      </c>
      <c r="G232" s="63">
        <v>1</v>
      </c>
      <c r="H232" s="63">
        <v>2.734</v>
      </c>
      <c r="I232" s="63">
        <v>2.734</v>
      </c>
      <c r="L232" s="5">
        <f t="shared" si="7"/>
        <v>0.01</v>
      </c>
      <c r="M232" s="5">
        <f t="shared" si="7"/>
        <v>1</v>
      </c>
      <c r="N232" s="5">
        <f t="shared" si="7"/>
        <v>0.5</v>
      </c>
      <c r="O232" s="5">
        <f t="shared" si="6"/>
        <v>1</v>
      </c>
      <c r="P232" s="5">
        <f t="shared" si="6"/>
        <v>2.734</v>
      </c>
      <c r="Q232" s="5">
        <f t="shared" si="6"/>
        <v>2.734</v>
      </c>
    </row>
    <row r="233" spans="2:17" hidden="1" outlineLevel="1" x14ac:dyDescent="0.25">
      <c r="B233" s="5" t="s">
        <v>62</v>
      </c>
      <c r="C233" s="63">
        <v>1132</v>
      </c>
      <c r="D233" s="63">
        <v>0.1</v>
      </c>
      <c r="E233" s="63" t="s">
        <v>586</v>
      </c>
      <c r="F233" s="63" t="s">
        <v>586</v>
      </c>
      <c r="G233" s="63" t="s">
        <v>586</v>
      </c>
      <c r="H233" s="63">
        <v>2.7</v>
      </c>
      <c r="I233" s="63">
        <v>2.7</v>
      </c>
      <c r="L233" s="5">
        <f t="shared" si="7"/>
        <v>0.1</v>
      </c>
      <c r="M233" s="5" t="str">
        <f t="shared" si="7"/>
        <v>-</v>
      </c>
      <c r="N233" s="5" t="str">
        <f t="shared" si="7"/>
        <v>-</v>
      </c>
      <c r="O233" s="5" t="str">
        <f t="shared" si="6"/>
        <v>-</v>
      </c>
      <c r="P233" s="5">
        <f t="shared" si="6"/>
        <v>2.7</v>
      </c>
      <c r="Q233" s="5">
        <f t="shared" si="6"/>
        <v>2.7</v>
      </c>
    </row>
    <row r="234" spans="2:17" hidden="1" outlineLevel="1" x14ac:dyDescent="0.25">
      <c r="B234" s="5" t="s">
        <v>419</v>
      </c>
      <c r="C234" s="63">
        <v>232</v>
      </c>
      <c r="D234" s="63" t="s">
        <v>586</v>
      </c>
      <c r="E234" s="63" t="s">
        <v>586</v>
      </c>
      <c r="F234" s="63" t="s">
        <v>586</v>
      </c>
      <c r="G234" s="63">
        <v>2.2029999999999998</v>
      </c>
      <c r="H234" s="63">
        <v>2.7</v>
      </c>
      <c r="I234" s="63">
        <v>2.7</v>
      </c>
      <c r="L234" s="5" t="str">
        <f t="shared" si="7"/>
        <v>-</v>
      </c>
      <c r="M234" s="5" t="str">
        <f t="shared" si="7"/>
        <v>-</v>
      </c>
      <c r="N234" s="5" t="str">
        <f t="shared" si="7"/>
        <v>-</v>
      </c>
      <c r="O234" s="5">
        <f t="shared" si="6"/>
        <v>2.2029999999999998</v>
      </c>
      <c r="P234" s="5">
        <f t="shared" si="6"/>
        <v>2.7</v>
      </c>
      <c r="Q234" s="5">
        <f t="shared" si="6"/>
        <v>2.7</v>
      </c>
    </row>
    <row r="235" spans="2:17" hidden="1" outlineLevel="1" x14ac:dyDescent="0.25">
      <c r="B235" s="5" t="s">
        <v>233</v>
      </c>
      <c r="C235" s="63">
        <v>3137</v>
      </c>
      <c r="D235" s="63">
        <v>0.01</v>
      </c>
      <c r="E235" s="63" t="s">
        <v>586</v>
      </c>
      <c r="F235" s="63">
        <v>2.7</v>
      </c>
      <c r="G235" s="63">
        <v>2.6</v>
      </c>
      <c r="H235" s="63">
        <v>2.4</v>
      </c>
      <c r="I235" s="63">
        <v>2.7</v>
      </c>
      <c r="L235" s="5">
        <f t="shared" si="7"/>
        <v>0.01</v>
      </c>
      <c r="M235" s="5" t="str">
        <f t="shared" si="7"/>
        <v>-</v>
      </c>
      <c r="N235" s="5">
        <f t="shared" si="7"/>
        <v>2.7</v>
      </c>
      <c r="O235" s="5">
        <f t="shared" si="6"/>
        <v>2.6</v>
      </c>
      <c r="P235" s="5">
        <f t="shared" si="6"/>
        <v>2.4</v>
      </c>
      <c r="Q235" s="5">
        <f t="shared" si="6"/>
        <v>2.7</v>
      </c>
    </row>
    <row r="236" spans="2:17" hidden="1" outlineLevel="1" x14ac:dyDescent="0.25">
      <c r="B236" s="5" t="s">
        <v>197</v>
      </c>
      <c r="C236" s="63">
        <v>493</v>
      </c>
      <c r="D236" s="63">
        <v>0.1</v>
      </c>
      <c r="E236" s="63">
        <v>1.2010000000000001</v>
      </c>
      <c r="F236" s="63">
        <v>1.401</v>
      </c>
      <c r="G236" s="63">
        <v>2.2999999999999998</v>
      </c>
      <c r="H236" s="63">
        <v>2.698</v>
      </c>
      <c r="I236" s="63">
        <v>2.698</v>
      </c>
      <c r="L236" s="5">
        <f t="shared" si="7"/>
        <v>0.1</v>
      </c>
      <c r="M236" s="5">
        <f t="shared" si="7"/>
        <v>1.2010000000000001</v>
      </c>
      <c r="N236" s="5">
        <f t="shared" si="7"/>
        <v>1.401</v>
      </c>
      <c r="O236" s="5">
        <f t="shared" si="6"/>
        <v>2.2999999999999998</v>
      </c>
      <c r="P236" s="5">
        <f t="shared" si="6"/>
        <v>2.698</v>
      </c>
      <c r="Q236" s="5">
        <f t="shared" si="6"/>
        <v>2.698</v>
      </c>
    </row>
    <row r="237" spans="2:17" hidden="1" outlineLevel="1" x14ac:dyDescent="0.25">
      <c r="B237" s="5" t="s">
        <v>181</v>
      </c>
      <c r="C237" s="63">
        <v>1751</v>
      </c>
      <c r="D237" s="63">
        <v>1.7999999999999999E-2</v>
      </c>
      <c r="E237" s="63" t="s">
        <v>586</v>
      </c>
      <c r="F237" s="63" t="s">
        <v>586</v>
      </c>
      <c r="G237" s="63">
        <v>2.6360000000000001</v>
      </c>
      <c r="H237" s="63" t="s">
        <v>586</v>
      </c>
      <c r="I237" s="63">
        <v>2.6360000000000001</v>
      </c>
      <c r="L237" s="5">
        <f t="shared" si="7"/>
        <v>1.7999999999999999E-2</v>
      </c>
      <c r="M237" s="5" t="str">
        <f t="shared" si="7"/>
        <v>-</v>
      </c>
      <c r="N237" s="5" t="str">
        <f t="shared" si="7"/>
        <v>-</v>
      </c>
      <c r="O237" s="5">
        <f t="shared" si="6"/>
        <v>2.6360000000000001</v>
      </c>
      <c r="P237" s="5" t="str">
        <f t="shared" si="6"/>
        <v>-</v>
      </c>
      <c r="Q237" s="5">
        <f t="shared" si="6"/>
        <v>2.6360000000000001</v>
      </c>
    </row>
    <row r="238" spans="2:17" hidden="1" outlineLevel="1" x14ac:dyDescent="0.25">
      <c r="B238" s="5" t="s">
        <v>335</v>
      </c>
      <c r="C238" s="63">
        <v>1673</v>
      </c>
      <c r="D238" s="63" t="s">
        <v>586</v>
      </c>
      <c r="E238" s="63" t="s">
        <v>586</v>
      </c>
      <c r="F238" s="63" t="s">
        <v>586</v>
      </c>
      <c r="G238" s="63">
        <v>2.6320000000000001</v>
      </c>
      <c r="H238" s="63" t="s">
        <v>586</v>
      </c>
      <c r="I238" s="63">
        <v>2.6320000000000001</v>
      </c>
      <c r="L238" s="5" t="str">
        <f t="shared" si="7"/>
        <v>-</v>
      </c>
      <c r="M238" s="5" t="str">
        <f t="shared" si="7"/>
        <v>-</v>
      </c>
      <c r="N238" s="5" t="str">
        <f t="shared" si="7"/>
        <v>-</v>
      </c>
      <c r="O238" s="5">
        <f t="shared" si="6"/>
        <v>2.6320000000000001</v>
      </c>
      <c r="P238" s="5" t="str">
        <f t="shared" si="6"/>
        <v>-</v>
      </c>
      <c r="Q238" s="5">
        <f t="shared" si="6"/>
        <v>2.6320000000000001</v>
      </c>
    </row>
    <row r="239" spans="2:17" hidden="1" outlineLevel="1" x14ac:dyDescent="0.25">
      <c r="B239" s="5" t="s">
        <v>272</v>
      </c>
      <c r="C239" s="63">
        <v>2772</v>
      </c>
      <c r="D239" s="63">
        <v>0.01</v>
      </c>
      <c r="E239" s="63" t="s">
        <v>586</v>
      </c>
      <c r="F239" s="63" t="s">
        <v>586</v>
      </c>
      <c r="G239" s="63" t="s">
        <v>586</v>
      </c>
      <c r="H239" s="63">
        <v>2.6190000000000002</v>
      </c>
      <c r="I239" s="63">
        <v>2.6190000000000002</v>
      </c>
      <c r="L239" s="5">
        <f t="shared" si="7"/>
        <v>0.01</v>
      </c>
      <c r="M239" s="5" t="str">
        <f t="shared" si="7"/>
        <v>-</v>
      </c>
      <c r="N239" s="5" t="str">
        <f t="shared" si="7"/>
        <v>-</v>
      </c>
      <c r="O239" s="5" t="str">
        <f t="shared" si="6"/>
        <v>-</v>
      </c>
      <c r="P239" s="5">
        <f t="shared" si="6"/>
        <v>2.6190000000000002</v>
      </c>
      <c r="Q239" s="5">
        <f t="shared" si="6"/>
        <v>2.6190000000000002</v>
      </c>
    </row>
    <row r="240" spans="2:17" hidden="1" outlineLevel="1" x14ac:dyDescent="0.25">
      <c r="B240" s="5" t="s">
        <v>219</v>
      </c>
      <c r="C240" s="63">
        <v>520</v>
      </c>
      <c r="D240" s="63" t="s">
        <v>586</v>
      </c>
      <c r="E240" s="63" t="s">
        <v>586</v>
      </c>
      <c r="F240" s="63">
        <v>2.2010000000000001</v>
      </c>
      <c r="G240" s="63">
        <v>2.6030000000000002</v>
      </c>
      <c r="H240" s="63" t="s">
        <v>586</v>
      </c>
      <c r="I240" s="63">
        <v>2.6030000000000002</v>
      </c>
      <c r="L240" s="5" t="str">
        <f t="shared" si="7"/>
        <v>-</v>
      </c>
      <c r="M240" s="5" t="str">
        <f t="shared" si="7"/>
        <v>-</v>
      </c>
      <c r="N240" s="5">
        <f t="shared" si="7"/>
        <v>2.2010000000000001</v>
      </c>
      <c r="O240" s="5">
        <f t="shared" si="6"/>
        <v>2.6030000000000002</v>
      </c>
      <c r="P240" s="5" t="str">
        <f t="shared" si="6"/>
        <v>-</v>
      </c>
      <c r="Q240" s="5">
        <f t="shared" si="6"/>
        <v>2.6030000000000002</v>
      </c>
    </row>
    <row r="241" spans="2:17" hidden="1" outlineLevel="1" x14ac:dyDescent="0.25">
      <c r="B241" s="5" t="s">
        <v>112</v>
      </c>
      <c r="C241" s="63">
        <v>2956</v>
      </c>
      <c r="D241" s="63">
        <v>1</v>
      </c>
      <c r="E241" s="63" t="s">
        <v>586</v>
      </c>
      <c r="F241" s="63">
        <v>1.6020000000000001</v>
      </c>
      <c r="G241" s="63">
        <v>2.6</v>
      </c>
      <c r="H241" s="63">
        <v>2.601</v>
      </c>
      <c r="I241" s="63">
        <v>2.601</v>
      </c>
      <c r="L241" s="5">
        <f t="shared" si="7"/>
        <v>1</v>
      </c>
      <c r="M241" s="5" t="str">
        <f t="shared" si="7"/>
        <v>-</v>
      </c>
      <c r="N241" s="5">
        <f t="shared" si="7"/>
        <v>1.6020000000000001</v>
      </c>
      <c r="O241" s="5">
        <f t="shared" si="6"/>
        <v>2.6</v>
      </c>
      <c r="P241" s="5">
        <f t="shared" si="6"/>
        <v>2.601</v>
      </c>
      <c r="Q241" s="5">
        <f t="shared" si="6"/>
        <v>2.601</v>
      </c>
    </row>
    <row r="242" spans="2:17" hidden="1" outlineLevel="1" x14ac:dyDescent="0.25">
      <c r="B242" s="5" t="s">
        <v>131</v>
      </c>
      <c r="C242" s="63">
        <v>3236</v>
      </c>
      <c r="D242" s="63" t="s">
        <v>586</v>
      </c>
      <c r="E242" s="63" t="s">
        <v>586</v>
      </c>
      <c r="F242" s="63" t="s">
        <v>586</v>
      </c>
      <c r="G242" s="63">
        <v>1.9</v>
      </c>
      <c r="H242" s="63">
        <v>2.6</v>
      </c>
      <c r="I242" s="63">
        <v>2.6</v>
      </c>
      <c r="L242" s="5" t="str">
        <f t="shared" si="7"/>
        <v>-</v>
      </c>
      <c r="M242" s="5" t="str">
        <f t="shared" si="7"/>
        <v>-</v>
      </c>
      <c r="N242" s="5" t="str">
        <f t="shared" si="7"/>
        <v>-</v>
      </c>
      <c r="O242" s="5">
        <f t="shared" si="6"/>
        <v>1.9</v>
      </c>
      <c r="P242" s="5">
        <f t="shared" si="6"/>
        <v>2.6</v>
      </c>
      <c r="Q242" s="5">
        <f t="shared" si="6"/>
        <v>2.6</v>
      </c>
    </row>
    <row r="243" spans="2:17" hidden="1" outlineLevel="1" x14ac:dyDescent="0.25">
      <c r="B243" s="5" t="s">
        <v>443</v>
      </c>
      <c r="C243" s="63">
        <v>101</v>
      </c>
      <c r="D243" s="63" t="s">
        <v>586</v>
      </c>
      <c r="E243" s="63">
        <v>2.597</v>
      </c>
      <c r="F243" s="63">
        <v>0.2</v>
      </c>
      <c r="G243" s="63">
        <v>0.6</v>
      </c>
      <c r="H243" s="63" t="s">
        <v>586</v>
      </c>
      <c r="I243" s="63">
        <v>2.597</v>
      </c>
      <c r="L243" s="5" t="str">
        <f t="shared" si="7"/>
        <v>-</v>
      </c>
      <c r="M243" s="5">
        <f t="shared" si="7"/>
        <v>2.597</v>
      </c>
      <c r="N243" s="5">
        <f t="shared" si="7"/>
        <v>0.2</v>
      </c>
      <c r="O243" s="5">
        <f t="shared" si="6"/>
        <v>0.6</v>
      </c>
      <c r="P243" s="5" t="str">
        <f t="shared" si="6"/>
        <v>-</v>
      </c>
      <c r="Q243" s="5">
        <f t="shared" si="6"/>
        <v>2.597</v>
      </c>
    </row>
    <row r="244" spans="2:17" hidden="1" outlineLevel="1" x14ac:dyDescent="0.25">
      <c r="B244" s="5" t="s">
        <v>194</v>
      </c>
      <c r="C244" s="63">
        <v>538</v>
      </c>
      <c r="D244" s="63">
        <v>0.1</v>
      </c>
      <c r="E244" s="63" t="s">
        <v>586</v>
      </c>
      <c r="F244" s="63">
        <v>1.101</v>
      </c>
      <c r="G244" s="63">
        <v>1.7070000000000001</v>
      </c>
      <c r="H244" s="63">
        <v>2.581</v>
      </c>
      <c r="I244" s="63">
        <v>2.581</v>
      </c>
      <c r="L244" s="5">
        <f t="shared" si="7"/>
        <v>0.1</v>
      </c>
      <c r="M244" s="5" t="str">
        <f t="shared" si="7"/>
        <v>-</v>
      </c>
      <c r="N244" s="5">
        <f t="shared" si="7"/>
        <v>1.101</v>
      </c>
      <c r="O244" s="5">
        <f t="shared" si="6"/>
        <v>1.7070000000000001</v>
      </c>
      <c r="P244" s="5">
        <f t="shared" si="6"/>
        <v>2.581</v>
      </c>
      <c r="Q244" s="5">
        <f t="shared" si="6"/>
        <v>2.581</v>
      </c>
    </row>
    <row r="245" spans="2:17" hidden="1" outlineLevel="1" x14ac:dyDescent="0.25">
      <c r="B245" s="5" t="s">
        <v>154</v>
      </c>
      <c r="C245" s="63">
        <v>2998</v>
      </c>
      <c r="D245" s="63" t="s">
        <v>586</v>
      </c>
      <c r="E245" s="63">
        <v>0.251</v>
      </c>
      <c r="F245" s="63">
        <v>1.004</v>
      </c>
      <c r="G245" s="63">
        <v>2.2799999999999998</v>
      </c>
      <c r="H245" s="63">
        <v>2.5680000000000001</v>
      </c>
      <c r="I245" s="63">
        <v>2.5680000000000001</v>
      </c>
      <c r="L245" s="5" t="str">
        <f t="shared" si="7"/>
        <v>-</v>
      </c>
      <c r="M245" s="5">
        <f t="shared" si="7"/>
        <v>0.251</v>
      </c>
      <c r="N245" s="5">
        <f t="shared" si="7"/>
        <v>1.004</v>
      </c>
      <c r="O245" s="5">
        <f t="shared" si="6"/>
        <v>2.2799999999999998</v>
      </c>
      <c r="P245" s="5">
        <f t="shared" si="6"/>
        <v>2.5680000000000001</v>
      </c>
      <c r="Q245" s="5">
        <f t="shared" si="6"/>
        <v>2.5680000000000001</v>
      </c>
    </row>
    <row r="246" spans="2:17" hidden="1" outlineLevel="1" x14ac:dyDescent="0.25">
      <c r="B246" s="5" t="s">
        <v>371</v>
      </c>
      <c r="C246" s="63">
        <v>1326</v>
      </c>
      <c r="D246" s="63">
        <v>0.624</v>
      </c>
      <c r="E246" s="63" t="s">
        <v>586</v>
      </c>
      <c r="F246" s="63">
        <v>0.501</v>
      </c>
      <c r="G246" s="63">
        <v>2.5289999999999999</v>
      </c>
      <c r="H246" s="63">
        <v>2.5640000000000001</v>
      </c>
      <c r="I246" s="63">
        <v>2.5640000000000001</v>
      </c>
      <c r="L246" s="5">
        <f t="shared" si="7"/>
        <v>0.624</v>
      </c>
      <c r="M246" s="5" t="str">
        <f t="shared" si="7"/>
        <v>-</v>
      </c>
      <c r="N246" s="5">
        <f t="shared" si="7"/>
        <v>0.501</v>
      </c>
      <c r="O246" s="5">
        <f t="shared" si="6"/>
        <v>2.5289999999999999</v>
      </c>
      <c r="P246" s="5">
        <f t="shared" si="6"/>
        <v>2.5640000000000001</v>
      </c>
      <c r="Q246" s="5">
        <f t="shared" si="6"/>
        <v>2.5640000000000001</v>
      </c>
    </row>
    <row r="247" spans="2:17" hidden="1" outlineLevel="1" x14ac:dyDescent="0.25">
      <c r="B247" s="5" t="s">
        <v>433</v>
      </c>
      <c r="C247" s="63">
        <v>2853</v>
      </c>
      <c r="D247" s="63" t="s">
        <v>586</v>
      </c>
      <c r="E247" s="63" t="s">
        <v>586</v>
      </c>
      <c r="F247" s="63" t="s">
        <v>586</v>
      </c>
      <c r="G247" s="63">
        <v>1.5009999999999999</v>
      </c>
      <c r="H247" s="63">
        <v>2.5579999999999998</v>
      </c>
      <c r="I247" s="63">
        <v>2.5579999999999998</v>
      </c>
      <c r="L247" s="5" t="str">
        <f t="shared" si="7"/>
        <v>-</v>
      </c>
      <c r="M247" s="5" t="str">
        <f t="shared" si="7"/>
        <v>-</v>
      </c>
      <c r="N247" s="5" t="str">
        <f t="shared" si="7"/>
        <v>-</v>
      </c>
      <c r="O247" s="5">
        <f t="shared" si="6"/>
        <v>1.5009999999999999</v>
      </c>
      <c r="P247" s="5">
        <f t="shared" si="6"/>
        <v>2.5579999999999998</v>
      </c>
      <c r="Q247" s="5">
        <f t="shared" si="6"/>
        <v>2.5579999999999998</v>
      </c>
    </row>
    <row r="248" spans="2:17" hidden="1" outlineLevel="1" x14ac:dyDescent="0.25">
      <c r="B248" s="5" t="s">
        <v>253</v>
      </c>
      <c r="C248" s="63">
        <v>903</v>
      </c>
      <c r="D248" s="63" t="s">
        <v>586</v>
      </c>
      <c r="E248" s="63" t="s">
        <v>586</v>
      </c>
      <c r="F248" s="63" t="s">
        <v>586</v>
      </c>
      <c r="G248" s="63">
        <v>1.5009999999999999</v>
      </c>
      <c r="H248" s="63">
        <v>2.556</v>
      </c>
      <c r="I248" s="63">
        <v>2.556</v>
      </c>
      <c r="L248" s="5" t="str">
        <f t="shared" si="7"/>
        <v>-</v>
      </c>
      <c r="M248" s="5" t="str">
        <f t="shared" si="7"/>
        <v>-</v>
      </c>
      <c r="N248" s="5" t="str">
        <f t="shared" si="7"/>
        <v>-</v>
      </c>
      <c r="O248" s="5">
        <f t="shared" si="6"/>
        <v>1.5009999999999999</v>
      </c>
      <c r="P248" s="5">
        <f t="shared" si="6"/>
        <v>2.556</v>
      </c>
      <c r="Q248" s="5">
        <f t="shared" si="6"/>
        <v>2.556</v>
      </c>
    </row>
    <row r="249" spans="2:17" hidden="1" outlineLevel="1" x14ac:dyDescent="0.25">
      <c r="B249" s="5" t="s">
        <v>304</v>
      </c>
      <c r="C249" s="63">
        <v>1470</v>
      </c>
      <c r="D249" s="63">
        <v>0.01</v>
      </c>
      <c r="E249" s="63">
        <v>0.45</v>
      </c>
      <c r="F249" s="63">
        <v>0.998</v>
      </c>
      <c r="G249" s="63">
        <v>2.5430000000000001</v>
      </c>
      <c r="H249" s="63">
        <v>2.4470000000000001</v>
      </c>
      <c r="I249" s="63">
        <v>2.5430000000000001</v>
      </c>
      <c r="L249" s="5">
        <f t="shared" si="7"/>
        <v>0.01</v>
      </c>
      <c r="M249" s="5">
        <f t="shared" si="7"/>
        <v>0.45</v>
      </c>
      <c r="N249" s="5">
        <f t="shared" si="7"/>
        <v>0.998</v>
      </c>
      <c r="O249" s="5">
        <f t="shared" si="6"/>
        <v>2.5430000000000001</v>
      </c>
      <c r="P249" s="5">
        <f t="shared" si="6"/>
        <v>2.4470000000000001</v>
      </c>
      <c r="Q249" s="5">
        <f t="shared" si="6"/>
        <v>2.5430000000000001</v>
      </c>
    </row>
    <row r="250" spans="2:17" hidden="1" outlineLevel="1" x14ac:dyDescent="0.25">
      <c r="B250" s="5" t="s">
        <v>256</v>
      </c>
      <c r="C250" s="63">
        <v>2960</v>
      </c>
      <c r="D250" s="63">
        <v>0.187</v>
      </c>
      <c r="E250" s="63" t="s">
        <v>586</v>
      </c>
      <c r="F250" s="63" t="s">
        <v>586</v>
      </c>
      <c r="G250" s="63" t="s">
        <v>586</v>
      </c>
      <c r="H250" s="63">
        <v>2.5369999999999999</v>
      </c>
      <c r="I250" s="63">
        <v>2.5369999999999999</v>
      </c>
      <c r="L250" s="5">
        <f t="shared" si="7"/>
        <v>0.187</v>
      </c>
      <c r="M250" s="5" t="str">
        <f t="shared" si="7"/>
        <v>-</v>
      </c>
      <c r="N250" s="5" t="str">
        <f t="shared" si="7"/>
        <v>-</v>
      </c>
      <c r="O250" s="5" t="str">
        <f t="shared" si="6"/>
        <v>-</v>
      </c>
      <c r="P250" s="5">
        <f t="shared" si="6"/>
        <v>2.5369999999999999</v>
      </c>
      <c r="Q250" s="5">
        <f t="shared" si="6"/>
        <v>2.5369999999999999</v>
      </c>
    </row>
    <row r="251" spans="2:17" hidden="1" outlineLevel="1" x14ac:dyDescent="0.25">
      <c r="B251" s="5" t="s">
        <v>428</v>
      </c>
      <c r="C251" s="63">
        <v>841</v>
      </c>
      <c r="D251" s="63" t="s">
        <v>586</v>
      </c>
      <c r="E251" s="63" t="s">
        <v>586</v>
      </c>
      <c r="F251" s="63" t="s">
        <v>586</v>
      </c>
      <c r="G251" s="63" t="s">
        <v>586</v>
      </c>
      <c r="H251" s="63">
        <v>2.536</v>
      </c>
      <c r="I251" s="63">
        <v>2.536</v>
      </c>
      <c r="L251" s="5" t="str">
        <f t="shared" si="7"/>
        <v>-</v>
      </c>
      <c r="M251" s="5" t="str">
        <f t="shared" si="7"/>
        <v>-</v>
      </c>
      <c r="N251" s="5" t="str">
        <f t="shared" si="7"/>
        <v>-</v>
      </c>
      <c r="O251" s="5" t="str">
        <f t="shared" si="6"/>
        <v>-</v>
      </c>
      <c r="P251" s="5">
        <f t="shared" si="6"/>
        <v>2.536</v>
      </c>
      <c r="Q251" s="5">
        <f t="shared" si="6"/>
        <v>2.536</v>
      </c>
    </row>
    <row r="252" spans="2:17" hidden="1" outlineLevel="1" x14ac:dyDescent="0.25">
      <c r="B252" s="5" t="s">
        <v>296</v>
      </c>
      <c r="C252" s="63">
        <v>931</v>
      </c>
      <c r="D252" s="63" t="s">
        <v>586</v>
      </c>
      <c r="E252" s="63" t="s">
        <v>586</v>
      </c>
      <c r="F252" s="63" t="s">
        <v>586</v>
      </c>
      <c r="G252" s="63">
        <v>2.5350000000000001</v>
      </c>
      <c r="H252" s="63">
        <v>1.994</v>
      </c>
      <c r="I252" s="63">
        <v>2.5350000000000001</v>
      </c>
      <c r="L252" s="5" t="str">
        <f t="shared" si="7"/>
        <v>-</v>
      </c>
      <c r="M252" s="5" t="str">
        <f t="shared" si="7"/>
        <v>-</v>
      </c>
      <c r="N252" s="5" t="str">
        <f t="shared" si="7"/>
        <v>-</v>
      </c>
      <c r="O252" s="5">
        <f t="shared" si="6"/>
        <v>2.5350000000000001</v>
      </c>
      <c r="P252" s="5">
        <f t="shared" si="6"/>
        <v>1.994</v>
      </c>
      <c r="Q252" s="5">
        <f t="shared" si="6"/>
        <v>2.5350000000000001</v>
      </c>
    </row>
    <row r="253" spans="2:17" hidden="1" outlineLevel="1" x14ac:dyDescent="0.25">
      <c r="B253" s="5" t="s">
        <v>201</v>
      </c>
      <c r="C253" s="63">
        <v>783</v>
      </c>
      <c r="D253" s="63">
        <v>0.1</v>
      </c>
      <c r="E253" s="63" t="s">
        <v>586</v>
      </c>
      <c r="F253" s="63" t="s">
        <v>586</v>
      </c>
      <c r="G253" s="63" t="s">
        <v>586</v>
      </c>
      <c r="H253" s="63">
        <v>2.5289999999999999</v>
      </c>
      <c r="I253" s="63">
        <v>2.5289999999999999</v>
      </c>
      <c r="L253" s="5">
        <f t="shared" si="7"/>
        <v>0.1</v>
      </c>
      <c r="M253" s="5" t="str">
        <f t="shared" si="7"/>
        <v>-</v>
      </c>
      <c r="N253" s="5" t="str">
        <f t="shared" si="7"/>
        <v>-</v>
      </c>
      <c r="O253" s="5" t="str">
        <f t="shared" si="6"/>
        <v>-</v>
      </c>
      <c r="P253" s="5">
        <f t="shared" si="6"/>
        <v>2.5289999999999999</v>
      </c>
      <c r="Q253" s="5">
        <f t="shared" si="6"/>
        <v>2.5289999999999999</v>
      </c>
    </row>
    <row r="254" spans="2:17" hidden="1" outlineLevel="1" x14ac:dyDescent="0.25">
      <c r="B254" s="5" t="s">
        <v>72</v>
      </c>
      <c r="C254" s="63">
        <v>52</v>
      </c>
      <c r="D254" s="63">
        <v>0.1</v>
      </c>
      <c r="E254" s="63" t="s">
        <v>586</v>
      </c>
      <c r="F254" s="63">
        <v>1.5029999999999999</v>
      </c>
      <c r="G254" s="63">
        <v>2.2669999999999999</v>
      </c>
      <c r="H254" s="63">
        <v>2.5289999999999999</v>
      </c>
      <c r="I254" s="63">
        <v>2.5289999999999999</v>
      </c>
      <c r="L254" s="5">
        <f t="shared" si="7"/>
        <v>0.1</v>
      </c>
      <c r="M254" s="5" t="str">
        <f t="shared" si="7"/>
        <v>-</v>
      </c>
      <c r="N254" s="5">
        <f t="shared" si="7"/>
        <v>1.5029999999999999</v>
      </c>
      <c r="O254" s="5">
        <f t="shared" si="6"/>
        <v>2.2669999999999999</v>
      </c>
      <c r="P254" s="5">
        <f t="shared" si="6"/>
        <v>2.5289999999999999</v>
      </c>
      <c r="Q254" s="5">
        <f t="shared" si="6"/>
        <v>2.5289999999999999</v>
      </c>
    </row>
    <row r="255" spans="2:17" hidden="1" outlineLevel="1" x14ac:dyDescent="0.25">
      <c r="B255" s="5" t="s">
        <v>342</v>
      </c>
      <c r="C255" s="63">
        <v>3368</v>
      </c>
      <c r="D255" s="63">
        <v>0.501</v>
      </c>
      <c r="E255" s="63" t="s">
        <v>586</v>
      </c>
      <c r="F255" s="63" t="s">
        <v>586</v>
      </c>
      <c r="G255" s="63">
        <v>2.5289999999999999</v>
      </c>
      <c r="H255" s="63">
        <v>2.073</v>
      </c>
      <c r="I255" s="63">
        <v>2.5289999999999999</v>
      </c>
      <c r="L255" s="5">
        <f t="shared" si="7"/>
        <v>0.501</v>
      </c>
      <c r="M255" s="5" t="str">
        <f t="shared" si="7"/>
        <v>-</v>
      </c>
      <c r="N255" s="5" t="str">
        <f t="shared" si="7"/>
        <v>-</v>
      </c>
      <c r="O255" s="5">
        <f t="shared" si="6"/>
        <v>2.5289999999999999</v>
      </c>
      <c r="P255" s="5">
        <f t="shared" si="6"/>
        <v>2.073</v>
      </c>
      <c r="Q255" s="5">
        <f t="shared" si="6"/>
        <v>2.5289999999999999</v>
      </c>
    </row>
    <row r="256" spans="2:17" hidden="1" outlineLevel="1" x14ac:dyDescent="0.25">
      <c r="B256" s="5" t="s">
        <v>119</v>
      </c>
      <c r="C256" s="63">
        <v>969</v>
      </c>
      <c r="D256" s="63" t="s">
        <v>586</v>
      </c>
      <c r="E256" s="63" t="s">
        <v>586</v>
      </c>
      <c r="F256" s="63" t="s">
        <v>586</v>
      </c>
      <c r="G256" s="63" t="s">
        <v>586</v>
      </c>
      <c r="H256" s="63">
        <v>2.5289999999999999</v>
      </c>
      <c r="I256" s="63">
        <v>2.5289999999999999</v>
      </c>
      <c r="L256" s="5" t="str">
        <f t="shared" si="7"/>
        <v>-</v>
      </c>
      <c r="M256" s="5" t="str">
        <f t="shared" si="7"/>
        <v>-</v>
      </c>
      <c r="N256" s="5" t="str">
        <f t="shared" si="7"/>
        <v>-</v>
      </c>
      <c r="O256" s="5" t="str">
        <f t="shared" si="6"/>
        <v>-</v>
      </c>
      <c r="P256" s="5">
        <f t="shared" si="6"/>
        <v>2.5289999999999999</v>
      </c>
      <c r="Q256" s="5">
        <f t="shared" si="6"/>
        <v>2.5289999999999999</v>
      </c>
    </row>
    <row r="257" spans="2:17" hidden="1" outlineLevel="1" x14ac:dyDescent="0.25">
      <c r="B257" s="5" t="s">
        <v>495</v>
      </c>
      <c r="C257" s="63">
        <v>1370</v>
      </c>
      <c r="D257" s="63" t="s">
        <v>586</v>
      </c>
      <c r="E257" s="63" t="s">
        <v>586</v>
      </c>
      <c r="F257" s="63">
        <v>2.0070000000000001</v>
      </c>
      <c r="G257" s="63">
        <v>2.5129999999999999</v>
      </c>
      <c r="H257" s="63">
        <v>2.5289999999999999</v>
      </c>
      <c r="I257" s="63">
        <v>2.5289999999999999</v>
      </c>
      <c r="L257" s="5" t="str">
        <f t="shared" si="7"/>
        <v>-</v>
      </c>
      <c r="M257" s="5" t="str">
        <f t="shared" si="7"/>
        <v>-</v>
      </c>
      <c r="N257" s="5">
        <f t="shared" si="7"/>
        <v>2.0070000000000001</v>
      </c>
      <c r="O257" s="5">
        <f t="shared" si="6"/>
        <v>2.5129999999999999</v>
      </c>
      <c r="P257" s="5">
        <f t="shared" si="6"/>
        <v>2.5289999999999999</v>
      </c>
      <c r="Q257" s="5">
        <f t="shared" si="6"/>
        <v>2.5289999999999999</v>
      </c>
    </row>
    <row r="258" spans="2:17" hidden="1" outlineLevel="1" x14ac:dyDescent="0.25">
      <c r="B258" s="5" t="s">
        <v>405</v>
      </c>
      <c r="C258" s="63">
        <v>128</v>
      </c>
      <c r="D258" s="63">
        <v>0.25</v>
      </c>
      <c r="E258" s="63" t="s">
        <v>586</v>
      </c>
      <c r="F258" s="63">
        <v>0.39900000000000002</v>
      </c>
      <c r="G258" s="63">
        <v>1.911</v>
      </c>
      <c r="H258" s="63">
        <v>2.5219999999999998</v>
      </c>
      <c r="I258" s="63">
        <v>2.5219999999999998</v>
      </c>
      <c r="L258" s="5">
        <f t="shared" si="7"/>
        <v>0.25</v>
      </c>
      <c r="M258" s="5" t="str">
        <f t="shared" si="7"/>
        <v>-</v>
      </c>
      <c r="N258" s="5">
        <f t="shared" si="7"/>
        <v>0.39900000000000002</v>
      </c>
      <c r="O258" s="5">
        <f t="shared" si="6"/>
        <v>1.911</v>
      </c>
      <c r="P258" s="5">
        <f t="shared" si="6"/>
        <v>2.5219999999999998</v>
      </c>
      <c r="Q258" s="5">
        <f t="shared" si="6"/>
        <v>2.5219999999999998</v>
      </c>
    </row>
    <row r="259" spans="2:17" hidden="1" outlineLevel="1" x14ac:dyDescent="0.25">
      <c r="B259" s="5" t="s">
        <v>122</v>
      </c>
      <c r="C259" s="63">
        <v>3204</v>
      </c>
      <c r="D259" s="63" t="s">
        <v>586</v>
      </c>
      <c r="E259" s="63" t="s">
        <v>586</v>
      </c>
      <c r="F259" s="63">
        <v>1.496</v>
      </c>
      <c r="G259" s="63">
        <v>1.9950000000000001</v>
      </c>
      <c r="H259" s="63">
        <v>2.516</v>
      </c>
      <c r="I259" s="63">
        <v>2.516</v>
      </c>
      <c r="L259" s="5" t="str">
        <f t="shared" si="7"/>
        <v>-</v>
      </c>
      <c r="M259" s="5" t="str">
        <f t="shared" si="7"/>
        <v>-</v>
      </c>
      <c r="N259" s="5">
        <f t="shared" si="7"/>
        <v>1.496</v>
      </c>
      <c r="O259" s="5">
        <f t="shared" si="6"/>
        <v>1.9950000000000001</v>
      </c>
      <c r="P259" s="5">
        <f t="shared" si="6"/>
        <v>2.516</v>
      </c>
      <c r="Q259" s="5">
        <f t="shared" si="6"/>
        <v>2.516</v>
      </c>
    </row>
    <row r="260" spans="2:17" hidden="1" outlineLevel="1" x14ac:dyDescent="0.25">
      <c r="B260" s="5" t="s">
        <v>52</v>
      </c>
      <c r="C260" s="63">
        <v>3378</v>
      </c>
      <c r="D260" s="63">
        <v>2.5099999999999998</v>
      </c>
      <c r="E260" s="63" t="s">
        <v>586</v>
      </c>
      <c r="F260" s="63" t="s">
        <v>586</v>
      </c>
      <c r="G260" s="63" t="s">
        <v>586</v>
      </c>
      <c r="H260" s="63">
        <v>1.9</v>
      </c>
      <c r="I260" s="63">
        <v>2.5099999999999998</v>
      </c>
      <c r="L260" s="5">
        <f t="shared" si="7"/>
        <v>2.5099999999999998</v>
      </c>
      <c r="M260" s="5" t="str">
        <f t="shared" si="7"/>
        <v>-</v>
      </c>
      <c r="N260" s="5" t="str">
        <f t="shared" si="7"/>
        <v>-</v>
      </c>
      <c r="O260" s="5" t="str">
        <f t="shared" si="6"/>
        <v>-</v>
      </c>
      <c r="P260" s="5">
        <f t="shared" si="6"/>
        <v>1.9</v>
      </c>
      <c r="Q260" s="5">
        <f t="shared" si="6"/>
        <v>2.5099999999999998</v>
      </c>
    </row>
    <row r="261" spans="2:17" hidden="1" outlineLevel="1" x14ac:dyDescent="0.25">
      <c r="B261" s="5" t="s">
        <v>220</v>
      </c>
      <c r="C261" s="63">
        <v>2167</v>
      </c>
      <c r="D261" s="63" t="s">
        <v>586</v>
      </c>
      <c r="E261" s="63" t="s">
        <v>586</v>
      </c>
      <c r="F261" s="63" t="s">
        <v>586</v>
      </c>
      <c r="G261" s="63">
        <v>2.0110000000000001</v>
      </c>
      <c r="H261" s="63">
        <v>2.504</v>
      </c>
      <c r="I261" s="63">
        <v>2.504</v>
      </c>
      <c r="L261" s="5" t="str">
        <f t="shared" si="7"/>
        <v>-</v>
      </c>
      <c r="M261" s="5" t="str">
        <f t="shared" si="7"/>
        <v>-</v>
      </c>
      <c r="N261" s="5" t="str">
        <f t="shared" si="7"/>
        <v>-</v>
      </c>
      <c r="O261" s="5">
        <f t="shared" si="6"/>
        <v>2.0110000000000001</v>
      </c>
      <c r="P261" s="5">
        <f t="shared" si="6"/>
        <v>2.504</v>
      </c>
      <c r="Q261" s="5">
        <f t="shared" si="6"/>
        <v>2.504</v>
      </c>
    </row>
    <row r="262" spans="2:17" hidden="1" outlineLevel="1" x14ac:dyDescent="0.25">
      <c r="B262" s="5" t="s">
        <v>388</v>
      </c>
      <c r="C262" s="63">
        <v>2602</v>
      </c>
      <c r="D262" s="63" t="s">
        <v>586</v>
      </c>
      <c r="E262" s="63" t="s">
        <v>586</v>
      </c>
      <c r="F262" s="63">
        <v>2.5030000000000001</v>
      </c>
      <c r="G262" s="63">
        <v>2.427</v>
      </c>
      <c r="H262" s="63">
        <v>2.2919999999999998</v>
      </c>
      <c r="I262" s="63">
        <v>2.5030000000000001</v>
      </c>
      <c r="L262" s="5" t="str">
        <f t="shared" si="7"/>
        <v>-</v>
      </c>
      <c r="M262" s="5" t="str">
        <f t="shared" si="7"/>
        <v>-</v>
      </c>
      <c r="N262" s="5">
        <f t="shared" si="7"/>
        <v>2.5030000000000001</v>
      </c>
      <c r="O262" s="5">
        <f t="shared" si="6"/>
        <v>2.427</v>
      </c>
      <c r="P262" s="5">
        <f t="shared" si="6"/>
        <v>2.2919999999999998</v>
      </c>
      <c r="Q262" s="5">
        <f t="shared" si="6"/>
        <v>2.5030000000000001</v>
      </c>
    </row>
    <row r="263" spans="2:17" hidden="1" outlineLevel="1" x14ac:dyDescent="0.25">
      <c r="B263" s="5" t="s">
        <v>440</v>
      </c>
      <c r="C263" s="63">
        <v>548</v>
      </c>
      <c r="D263" s="63">
        <v>1.0049999999999999</v>
      </c>
      <c r="E263" s="63" t="s">
        <v>586</v>
      </c>
      <c r="F263" s="63" t="s">
        <v>586</v>
      </c>
      <c r="G263" s="63" t="s">
        <v>586</v>
      </c>
      <c r="H263" s="63">
        <v>2.5030000000000001</v>
      </c>
      <c r="I263" s="63">
        <v>2.5030000000000001</v>
      </c>
      <c r="L263" s="5">
        <f t="shared" si="7"/>
        <v>1.0049999999999999</v>
      </c>
      <c r="M263" s="5" t="str">
        <f t="shared" si="7"/>
        <v>-</v>
      </c>
      <c r="N263" s="5" t="str">
        <f t="shared" si="7"/>
        <v>-</v>
      </c>
      <c r="O263" s="5" t="str">
        <f t="shared" si="6"/>
        <v>-</v>
      </c>
      <c r="P263" s="5">
        <f t="shared" si="6"/>
        <v>2.5030000000000001</v>
      </c>
      <c r="Q263" s="5">
        <f t="shared" si="6"/>
        <v>2.5030000000000001</v>
      </c>
    </row>
    <row r="264" spans="2:17" hidden="1" outlineLevel="1" x14ac:dyDescent="0.25">
      <c r="B264" s="5" t="s">
        <v>251</v>
      </c>
      <c r="C264" s="63">
        <v>1144</v>
      </c>
      <c r="D264" s="63">
        <v>0.1</v>
      </c>
      <c r="E264" s="63" t="s">
        <v>586</v>
      </c>
      <c r="F264" s="63">
        <v>1.0009999999999999</v>
      </c>
      <c r="G264" s="63">
        <v>2.5019999999999998</v>
      </c>
      <c r="H264" s="63" t="s">
        <v>586</v>
      </c>
      <c r="I264" s="63">
        <v>2.5019999999999998</v>
      </c>
      <c r="L264" s="5">
        <f t="shared" si="7"/>
        <v>0.1</v>
      </c>
      <c r="M264" s="5" t="str">
        <f t="shared" si="7"/>
        <v>-</v>
      </c>
      <c r="N264" s="5">
        <f t="shared" si="7"/>
        <v>1.0009999999999999</v>
      </c>
      <c r="O264" s="5">
        <f t="shared" si="6"/>
        <v>2.5019999999999998</v>
      </c>
      <c r="P264" s="5" t="str">
        <f t="shared" si="6"/>
        <v>-</v>
      </c>
      <c r="Q264" s="5">
        <f t="shared" si="6"/>
        <v>2.5019999999999998</v>
      </c>
    </row>
    <row r="265" spans="2:17" hidden="1" outlineLevel="1" x14ac:dyDescent="0.25">
      <c r="B265" s="5" t="s">
        <v>114</v>
      </c>
      <c r="C265" s="63">
        <v>1398</v>
      </c>
      <c r="D265" s="63">
        <v>0.1</v>
      </c>
      <c r="E265" s="63" t="s">
        <v>586</v>
      </c>
      <c r="F265" s="63">
        <v>1.502</v>
      </c>
      <c r="G265" s="63">
        <v>1.8009999999999999</v>
      </c>
      <c r="H265" s="63">
        <v>2.5019999999999998</v>
      </c>
      <c r="I265" s="63">
        <v>2.5019999999999998</v>
      </c>
      <c r="L265" s="5">
        <f t="shared" si="7"/>
        <v>0.1</v>
      </c>
      <c r="M265" s="5" t="str">
        <f t="shared" si="7"/>
        <v>-</v>
      </c>
      <c r="N265" s="5">
        <f t="shared" si="7"/>
        <v>1.502</v>
      </c>
      <c r="O265" s="5">
        <f t="shared" si="6"/>
        <v>1.8009999999999999</v>
      </c>
      <c r="P265" s="5">
        <f t="shared" si="6"/>
        <v>2.5019999999999998</v>
      </c>
      <c r="Q265" s="5">
        <f t="shared" si="6"/>
        <v>2.5019999999999998</v>
      </c>
    </row>
    <row r="266" spans="2:17" hidden="1" outlineLevel="1" x14ac:dyDescent="0.25">
      <c r="B266" s="5" t="s">
        <v>128</v>
      </c>
      <c r="C266" s="63">
        <v>3461</v>
      </c>
      <c r="D266" s="63">
        <v>0.05</v>
      </c>
      <c r="E266" s="63">
        <v>1.0009999999999999</v>
      </c>
      <c r="F266" s="63">
        <v>1.256</v>
      </c>
      <c r="G266" s="63">
        <v>1.7490000000000001</v>
      </c>
      <c r="H266" s="63">
        <v>2.5009999999999999</v>
      </c>
      <c r="I266" s="63">
        <v>2.5009999999999999</v>
      </c>
      <c r="L266" s="5">
        <f t="shared" si="7"/>
        <v>0.05</v>
      </c>
      <c r="M266" s="5">
        <f t="shared" si="7"/>
        <v>1.0009999999999999</v>
      </c>
      <c r="N266" s="5">
        <f t="shared" si="7"/>
        <v>1.256</v>
      </c>
      <c r="O266" s="5">
        <f t="shared" si="6"/>
        <v>1.7490000000000001</v>
      </c>
      <c r="P266" s="5">
        <f t="shared" si="6"/>
        <v>2.5009999999999999</v>
      </c>
      <c r="Q266" s="5">
        <f t="shared" si="6"/>
        <v>2.5009999999999999</v>
      </c>
    </row>
    <row r="267" spans="2:17" hidden="1" outlineLevel="1" x14ac:dyDescent="0.25">
      <c r="B267" s="5" t="s">
        <v>330</v>
      </c>
      <c r="C267" s="63">
        <v>2015</v>
      </c>
      <c r="D267" s="63" t="s">
        <v>586</v>
      </c>
      <c r="E267" s="63" t="s">
        <v>586</v>
      </c>
      <c r="F267" s="63" t="s">
        <v>586</v>
      </c>
      <c r="G267" s="63">
        <v>2.5009999999999999</v>
      </c>
      <c r="H267" s="63">
        <v>2.2999999999999998</v>
      </c>
      <c r="I267" s="63">
        <v>2.5009999999999999</v>
      </c>
      <c r="L267" s="5" t="str">
        <f t="shared" si="7"/>
        <v>-</v>
      </c>
      <c r="M267" s="5" t="str">
        <f t="shared" si="7"/>
        <v>-</v>
      </c>
      <c r="N267" s="5" t="str">
        <f t="shared" si="7"/>
        <v>-</v>
      </c>
      <c r="O267" s="5">
        <f t="shared" si="6"/>
        <v>2.5009999999999999</v>
      </c>
      <c r="P267" s="5">
        <f t="shared" si="6"/>
        <v>2.2999999999999998</v>
      </c>
      <c r="Q267" s="5">
        <f t="shared" si="6"/>
        <v>2.5009999999999999</v>
      </c>
    </row>
    <row r="268" spans="2:17" hidden="1" outlineLevel="1" x14ac:dyDescent="0.25">
      <c r="B268" s="5" t="s">
        <v>77</v>
      </c>
      <c r="C268" s="63">
        <v>3339</v>
      </c>
      <c r="D268" s="63" t="s">
        <v>586</v>
      </c>
      <c r="E268" s="63" t="s">
        <v>586</v>
      </c>
      <c r="F268" s="63">
        <v>2.5009999999999999</v>
      </c>
      <c r="G268" s="63" t="s">
        <v>586</v>
      </c>
      <c r="H268" s="63" t="s">
        <v>586</v>
      </c>
      <c r="I268" s="63">
        <v>2.5009999999999999</v>
      </c>
      <c r="L268" s="5" t="str">
        <f t="shared" si="7"/>
        <v>-</v>
      </c>
      <c r="M268" s="5" t="str">
        <f t="shared" si="7"/>
        <v>-</v>
      </c>
      <c r="N268" s="5">
        <f t="shared" si="7"/>
        <v>2.5009999999999999</v>
      </c>
      <c r="O268" s="5" t="str">
        <f t="shared" si="6"/>
        <v>-</v>
      </c>
      <c r="P268" s="5" t="str">
        <f t="shared" si="6"/>
        <v>-</v>
      </c>
      <c r="Q268" s="5">
        <f t="shared" si="6"/>
        <v>2.5009999999999999</v>
      </c>
    </row>
    <row r="269" spans="2:17" hidden="1" outlineLevel="1" x14ac:dyDescent="0.25">
      <c r="B269" s="5" t="s">
        <v>91</v>
      </c>
      <c r="C269" s="63">
        <v>3434</v>
      </c>
      <c r="D269" s="63" t="s">
        <v>586</v>
      </c>
      <c r="E269" s="63" t="s">
        <v>586</v>
      </c>
      <c r="F269" s="63" t="s">
        <v>586</v>
      </c>
      <c r="G269" s="63">
        <v>2.25</v>
      </c>
      <c r="H269" s="63">
        <v>2.5</v>
      </c>
      <c r="I269" s="63">
        <v>2.5</v>
      </c>
      <c r="L269" s="5" t="str">
        <f t="shared" si="7"/>
        <v>-</v>
      </c>
      <c r="M269" s="5" t="str">
        <f t="shared" si="7"/>
        <v>-</v>
      </c>
      <c r="N269" s="5" t="str">
        <f t="shared" si="7"/>
        <v>-</v>
      </c>
      <c r="O269" s="5">
        <f t="shared" si="6"/>
        <v>2.25</v>
      </c>
      <c r="P269" s="5">
        <f t="shared" si="6"/>
        <v>2.5</v>
      </c>
      <c r="Q269" s="5">
        <f t="shared" si="6"/>
        <v>2.5</v>
      </c>
    </row>
    <row r="270" spans="2:17" hidden="1" outlineLevel="1" x14ac:dyDescent="0.25">
      <c r="B270" s="5" t="s">
        <v>67</v>
      </c>
      <c r="C270" s="63">
        <v>2519</v>
      </c>
      <c r="D270" s="63">
        <v>0.1</v>
      </c>
      <c r="E270" s="63" t="s">
        <v>586</v>
      </c>
      <c r="F270" s="63">
        <v>1.25</v>
      </c>
      <c r="G270" s="63">
        <v>2</v>
      </c>
      <c r="H270" s="63">
        <v>2.5</v>
      </c>
      <c r="I270" s="63">
        <v>2.5</v>
      </c>
      <c r="L270" s="5">
        <f t="shared" si="7"/>
        <v>0.1</v>
      </c>
      <c r="M270" s="5" t="str">
        <f t="shared" si="7"/>
        <v>-</v>
      </c>
      <c r="N270" s="5">
        <f t="shared" si="7"/>
        <v>1.25</v>
      </c>
      <c r="O270" s="5">
        <f t="shared" si="6"/>
        <v>2</v>
      </c>
      <c r="P270" s="5">
        <f t="shared" si="6"/>
        <v>2.5</v>
      </c>
      <c r="Q270" s="5">
        <f t="shared" si="6"/>
        <v>2.5</v>
      </c>
    </row>
    <row r="271" spans="2:17" hidden="1" outlineLevel="1" x14ac:dyDescent="0.25">
      <c r="B271" s="5" t="s">
        <v>467</v>
      </c>
      <c r="C271" s="63">
        <v>212</v>
      </c>
      <c r="D271" s="63">
        <v>0.01</v>
      </c>
      <c r="E271" s="63">
        <v>0.4</v>
      </c>
      <c r="F271" s="63">
        <v>1.2</v>
      </c>
      <c r="G271" s="63">
        <v>2.5</v>
      </c>
      <c r="H271" s="63" t="s">
        <v>586</v>
      </c>
      <c r="I271" s="63">
        <v>2.5</v>
      </c>
      <c r="L271" s="5">
        <f t="shared" si="7"/>
        <v>0.01</v>
      </c>
      <c r="M271" s="5">
        <f t="shared" si="7"/>
        <v>0.4</v>
      </c>
      <c r="N271" s="5">
        <f t="shared" si="7"/>
        <v>1.2</v>
      </c>
      <c r="O271" s="5">
        <f t="shared" si="6"/>
        <v>2.5</v>
      </c>
      <c r="P271" s="5" t="str">
        <f t="shared" si="6"/>
        <v>-</v>
      </c>
      <c r="Q271" s="5">
        <f t="shared" si="6"/>
        <v>2.5</v>
      </c>
    </row>
    <row r="272" spans="2:17" hidden="1" outlineLevel="1" x14ac:dyDescent="0.25">
      <c r="B272" s="5" t="s">
        <v>229</v>
      </c>
      <c r="C272" s="63">
        <v>2252</v>
      </c>
      <c r="D272" s="63" t="s">
        <v>586</v>
      </c>
      <c r="E272" s="63" t="s">
        <v>586</v>
      </c>
      <c r="F272" s="63" t="s">
        <v>586</v>
      </c>
      <c r="G272" s="63" t="s">
        <v>586</v>
      </c>
      <c r="H272" s="63">
        <v>2.5</v>
      </c>
      <c r="I272" s="63">
        <v>2.5</v>
      </c>
      <c r="L272" s="5" t="str">
        <f t="shared" si="7"/>
        <v>-</v>
      </c>
      <c r="M272" s="5" t="str">
        <f t="shared" si="7"/>
        <v>-</v>
      </c>
      <c r="N272" s="5" t="str">
        <f t="shared" si="7"/>
        <v>-</v>
      </c>
      <c r="O272" s="5" t="str">
        <f t="shared" si="6"/>
        <v>-</v>
      </c>
      <c r="P272" s="5">
        <f t="shared" si="6"/>
        <v>2.5</v>
      </c>
      <c r="Q272" s="5">
        <f t="shared" si="6"/>
        <v>2.5</v>
      </c>
    </row>
    <row r="273" spans="2:17" hidden="1" outlineLevel="1" x14ac:dyDescent="0.25">
      <c r="B273" s="5" t="s">
        <v>379</v>
      </c>
      <c r="C273" s="63">
        <v>3311</v>
      </c>
      <c r="D273" s="63" t="s">
        <v>586</v>
      </c>
      <c r="E273" s="63">
        <v>0.45</v>
      </c>
      <c r="F273" s="63">
        <v>0.75</v>
      </c>
      <c r="G273" s="63">
        <v>1.95</v>
      </c>
      <c r="H273" s="63">
        <v>2.5</v>
      </c>
      <c r="I273" s="63">
        <v>2.5</v>
      </c>
      <c r="L273" s="5" t="str">
        <f t="shared" si="7"/>
        <v>-</v>
      </c>
      <c r="M273" s="5">
        <f t="shared" si="7"/>
        <v>0.45</v>
      </c>
      <c r="N273" s="5">
        <f t="shared" si="7"/>
        <v>0.75</v>
      </c>
      <c r="O273" s="5">
        <f t="shared" si="6"/>
        <v>1.95</v>
      </c>
      <c r="P273" s="5">
        <f t="shared" si="6"/>
        <v>2.5</v>
      </c>
      <c r="Q273" s="5">
        <f t="shared" si="6"/>
        <v>2.5</v>
      </c>
    </row>
    <row r="274" spans="2:17" hidden="1" outlineLevel="1" x14ac:dyDescent="0.25">
      <c r="B274" s="5" t="s">
        <v>249</v>
      </c>
      <c r="C274" s="63">
        <v>3344</v>
      </c>
      <c r="D274" s="63" t="s">
        <v>586</v>
      </c>
      <c r="E274" s="63" t="s">
        <v>586</v>
      </c>
      <c r="F274" s="63" t="s">
        <v>586</v>
      </c>
      <c r="G274" s="63" t="s">
        <v>586</v>
      </c>
      <c r="H274" s="63">
        <v>2.5</v>
      </c>
      <c r="I274" s="63">
        <v>2.5</v>
      </c>
      <c r="L274" s="5" t="str">
        <f t="shared" si="7"/>
        <v>-</v>
      </c>
      <c r="M274" s="5" t="str">
        <f t="shared" si="7"/>
        <v>-</v>
      </c>
      <c r="N274" s="5" t="str">
        <f t="shared" si="7"/>
        <v>-</v>
      </c>
      <c r="O274" s="5" t="str">
        <f t="shared" si="6"/>
        <v>-</v>
      </c>
      <c r="P274" s="5">
        <f t="shared" si="6"/>
        <v>2.5</v>
      </c>
      <c r="Q274" s="5">
        <f t="shared" si="6"/>
        <v>2.5</v>
      </c>
    </row>
    <row r="275" spans="2:17" hidden="1" outlineLevel="1" x14ac:dyDescent="0.25">
      <c r="B275" s="5" t="s">
        <v>185</v>
      </c>
      <c r="C275" s="63">
        <v>1966</v>
      </c>
      <c r="D275" s="63">
        <v>0.1</v>
      </c>
      <c r="E275" s="63">
        <v>1.25</v>
      </c>
      <c r="F275" s="63">
        <v>1.75</v>
      </c>
      <c r="G275" s="63">
        <v>2.5</v>
      </c>
      <c r="H275" s="63">
        <v>2.5</v>
      </c>
      <c r="I275" s="63">
        <v>2.5</v>
      </c>
      <c r="L275" s="5">
        <f t="shared" si="7"/>
        <v>0.1</v>
      </c>
      <c r="M275" s="5">
        <f t="shared" si="7"/>
        <v>1.25</v>
      </c>
      <c r="N275" s="5">
        <f t="shared" si="7"/>
        <v>1.75</v>
      </c>
      <c r="O275" s="5">
        <f t="shared" si="6"/>
        <v>2.5</v>
      </c>
      <c r="P275" s="5">
        <f t="shared" si="6"/>
        <v>2.5</v>
      </c>
      <c r="Q275" s="5">
        <f t="shared" si="6"/>
        <v>2.5</v>
      </c>
    </row>
    <row r="276" spans="2:17" hidden="1" outlineLevel="1" x14ac:dyDescent="0.25">
      <c r="B276" s="5" t="s">
        <v>457</v>
      </c>
      <c r="C276" s="63">
        <v>3181</v>
      </c>
      <c r="D276" s="63">
        <v>0.1</v>
      </c>
      <c r="E276" s="63" t="s">
        <v>586</v>
      </c>
      <c r="F276" s="63">
        <v>2.5</v>
      </c>
      <c r="G276" s="63" t="s">
        <v>586</v>
      </c>
      <c r="H276" s="63" t="s">
        <v>586</v>
      </c>
      <c r="I276" s="63">
        <v>2.5</v>
      </c>
      <c r="L276" s="5">
        <f t="shared" si="7"/>
        <v>0.1</v>
      </c>
      <c r="M276" s="5" t="str">
        <f t="shared" si="7"/>
        <v>-</v>
      </c>
      <c r="N276" s="5">
        <f t="shared" si="7"/>
        <v>2.5</v>
      </c>
      <c r="O276" s="5" t="str">
        <f t="shared" si="6"/>
        <v>-</v>
      </c>
      <c r="P276" s="5" t="str">
        <f t="shared" si="6"/>
        <v>-</v>
      </c>
      <c r="Q276" s="5">
        <f t="shared" si="6"/>
        <v>2.5</v>
      </c>
    </row>
    <row r="277" spans="2:17" hidden="1" outlineLevel="1" x14ac:dyDescent="0.25">
      <c r="B277" s="5" t="s">
        <v>218</v>
      </c>
      <c r="C277" s="63">
        <v>870</v>
      </c>
      <c r="D277" s="63">
        <v>0.1</v>
      </c>
      <c r="E277" s="63" t="s">
        <v>586</v>
      </c>
      <c r="F277" s="63">
        <v>0.5</v>
      </c>
      <c r="G277" s="63">
        <v>0.80300000000000005</v>
      </c>
      <c r="H277" s="63">
        <v>2.5</v>
      </c>
      <c r="I277" s="63">
        <v>2.5</v>
      </c>
      <c r="L277" s="5">
        <f t="shared" si="7"/>
        <v>0.1</v>
      </c>
      <c r="M277" s="5" t="str">
        <f t="shared" si="7"/>
        <v>-</v>
      </c>
      <c r="N277" s="5">
        <f t="shared" si="7"/>
        <v>0.5</v>
      </c>
      <c r="O277" s="5">
        <f t="shared" si="6"/>
        <v>0.80300000000000005</v>
      </c>
      <c r="P277" s="5">
        <f t="shared" si="6"/>
        <v>2.5</v>
      </c>
      <c r="Q277" s="5">
        <f t="shared" si="6"/>
        <v>2.5</v>
      </c>
    </row>
    <row r="278" spans="2:17" hidden="1" outlineLevel="1" x14ac:dyDescent="0.25">
      <c r="B278" s="5" t="s">
        <v>283</v>
      </c>
      <c r="C278" s="63">
        <v>503</v>
      </c>
      <c r="D278" s="63" t="s">
        <v>586</v>
      </c>
      <c r="E278" s="63" t="s">
        <v>586</v>
      </c>
      <c r="F278" s="63" t="s">
        <v>586</v>
      </c>
      <c r="G278" s="63" t="s">
        <v>586</v>
      </c>
      <c r="H278" s="63">
        <v>2.5</v>
      </c>
      <c r="I278" s="63">
        <v>2.5</v>
      </c>
      <c r="L278" s="5" t="str">
        <f t="shared" si="7"/>
        <v>-</v>
      </c>
      <c r="M278" s="5" t="str">
        <f t="shared" si="7"/>
        <v>-</v>
      </c>
      <c r="N278" s="5" t="str">
        <f t="shared" si="7"/>
        <v>-</v>
      </c>
      <c r="O278" s="5" t="str">
        <f t="shared" si="6"/>
        <v>-</v>
      </c>
      <c r="P278" s="5">
        <f t="shared" si="6"/>
        <v>2.5</v>
      </c>
      <c r="Q278" s="5">
        <f t="shared" si="6"/>
        <v>2.5</v>
      </c>
    </row>
    <row r="279" spans="2:17" hidden="1" outlineLevel="1" x14ac:dyDescent="0.25">
      <c r="B279" s="5" t="s">
        <v>477</v>
      </c>
      <c r="C279" s="63">
        <v>272</v>
      </c>
      <c r="D279" s="63">
        <v>0.1</v>
      </c>
      <c r="E279" s="63" t="s">
        <v>586</v>
      </c>
      <c r="F279" s="63" t="s">
        <v>586</v>
      </c>
      <c r="G279" s="63">
        <v>2.5</v>
      </c>
      <c r="H279" s="63" t="s">
        <v>586</v>
      </c>
      <c r="I279" s="63">
        <v>2.5</v>
      </c>
      <c r="L279" s="5">
        <f t="shared" si="7"/>
        <v>0.1</v>
      </c>
      <c r="M279" s="5" t="str">
        <f t="shared" si="7"/>
        <v>-</v>
      </c>
      <c r="N279" s="5" t="str">
        <f t="shared" si="7"/>
        <v>-</v>
      </c>
      <c r="O279" s="5">
        <f t="shared" si="6"/>
        <v>2.5</v>
      </c>
      <c r="P279" s="5" t="str">
        <f t="shared" si="6"/>
        <v>-</v>
      </c>
      <c r="Q279" s="5">
        <f t="shared" si="6"/>
        <v>2.5</v>
      </c>
    </row>
    <row r="280" spans="2:17" hidden="1" outlineLevel="1" x14ac:dyDescent="0.25">
      <c r="B280" s="5" t="s">
        <v>291</v>
      </c>
      <c r="C280" s="63">
        <v>843</v>
      </c>
      <c r="D280" s="63">
        <v>0.01</v>
      </c>
      <c r="E280" s="63">
        <v>1</v>
      </c>
      <c r="F280" s="63">
        <v>1.5</v>
      </c>
      <c r="G280" s="63">
        <v>2.5</v>
      </c>
      <c r="H280" s="63" t="s">
        <v>586</v>
      </c>
      <c r="I280" s="63">
        <v>2.5</v>
      </c>
      <c r="L280" s="5">
        <f t="shared" si="7"/>
        <v>0.01</v>
      </c>
      <c r="M280" s="5">
        <f t="shared" si="7"/>
        <v>1</v>
      </c>
      <c r="N280" s="5">
        <f t="shared" si="7"/>
        <v>1.5</v>
      </c>
      <c r="O280" s="5">
        <f t="shared" si="6"/>
        <v>2.5</v>
      </c>
      <c r="P280" s="5" t="str">
        <f t="shared" si="6"/>
        <v>-</v>
      </c>
      <c r="Q280" s="5">
        <f t="shared" si="6"/>
        <v>2.5</v>
      </c>
    </row>
    <row r="281" spans="2:17" hidden="1" outlineLevel="1" x14ac:dyDescent="0.25">
      <c r="B281" s="5" t="s">
        <v>56</v>
      </c>
      <c r="C281" s="63">
        <v>2156</v>
      </c>
      <c r="D281" s="63" t="s">
        <v>586</v>
      </c>
      <c r="E281" s="63" t="s">
        <v>586</v>
      </c>
      <c r="F281" s="63" t="s">
        <v>586</v>
      </c>
      <c r="G281" s="63">
        <v>2.5</v>
      </c>
      <c r="H281" s="63">
        <v>1.0049999999999999</v>
      </c>
      <c r="I281" s="63">
        <v>2.5</v>
      </c>
      <c r="L281" s="5" t="str">
        <f t="shared" si="7"/>
        <v>-</v>
      </c>
      <c r="M281" s="5" t="str">
        <f t="shared" si="7"/>
        <v>-</v>
      </c>
      <c r="N281" s="5" t="str">
        <f t="shared" si="7"/>
        <v>-</v>
      </c>
      <c r="O281" s="5">
        <f t="shared" si="7"/>
        <v>2.5</v>
      </c>
      <c r="P281" s="5">
        <f t="shared" si="7"/>
        <v>1.0049999999999999</v>
      </c>
      <c r="Q281" s="5">
        <f t="shared" si="7"/>
        <v>2.5</v>
      </c>
    </row>
    <row r="282" spans="2:17" hidden="1" outlineLevel="1" x14ac:dyDescent="0.25">
      <c r="B282" s="5" t="s">
        <v>221</v>
      </c>
      <c r="C282" s="63">
        <v>2802</v>
      </c>
      <c r="D282" s="63">
        <v>0.01</v>
      </c>
      <c r="E282" s="63" t="s">
        <v>586</v>
      </c>
      <c r="F282" s="63" t="s">
        <v>586</v>
      </c>
      <c r="G282" s="63">
        <v>2.5</v>
      </c>
      <c r="H282" s="63" t="s">
        <v>586</v>
      </c>
      <c r="I282" s="63">
        <v>2.5</v>
      </c>
      <c r="L282" s="5">
        <f t="shared" ref="L282:Q324" si="8">IF(D282=0,"",D282)</f>
        <v>0.01</v>
      </c>
      <c r="M282" s="5" t="str">
        <f t="shared" si="8"/>
        <v>-</v>
      </c>
      <c r="N282" s="5" t="str">
        <f t="shared" si="8"/>
        <v>-</v>
      </c>
      <c r="O282" s="5">
        <f t="shared" si="8"/>
        <v>2.5</v>
      </c>
      <c r="P282" s="5" t="str">
        <f t="shared" si="8"/>
        <v>-</v>
      </c>
      <c r="Q282" s="5">
        <f t="shared" si="8"/>
        <v>2.5</v>
      </c>
    </row>
    <row r="283" spans="2:17" hidden="1" outlineLevel="1" x14ac:dyDescent="0.25">
      <c r="B283" s="5" t="s">
        <v>430</v>
      </c>
      <c r="C283" s="63">
        <v>3073</v>
      </c>
      <c r="D283" s="63" t="s">
        <v>586</v>
      </c>
      <c r="E283" s="63">
        <v>0.5</v>
      </c>
      <c r="F283" s="63">
        <v>1</v>
      </c>
      <c r="G283" s="63">
        <v>2.5</v>
      </c>
      <c r="H283" s="63">
        <v>2.25</v>
      </c>
      <c r="I283" s="63">
        <v>2.5</v>
      </c>
      <c r="L283" s="5" t="str">
        <f t="shared" si="8"/>
        <v>-</v>
      </c>
      <c r="M283" s="5">
        <f t="shared" si="8"/>
        <v>0.5</v>
      </c>
      <c r="N283" s="5">
        <f t="shared" si="8"/>
        <v>1</v>
      </c>
      <c r="O283" s="5">
        <f t="shared" si="8"/>
        <v>2.5</v>
      </c>
      <c r="P283" s="5">
        <f t="shared" si="8"/>
        <v>2.25</v>
      </c>
      <c r="Q283" s="5">
        <f t="shared" si="8"/>
        <v>2.5</v>
      </c>
    </row>
    <row r="284" spans="2:17" hidden="1" outlineLevel="1" x14ac:dyDescent="0.25">
      <c r="B284" s="5" t="s">
        <v>398</v>
      </c>
      <c r="C284" s="63">
        <v>2816</v>
      </c>
      <c r="D284" s="63">
        <v>0.01</v>
      </c>
      <c r="E284" s="63">
        <v>0.5</v>
      </c>
      <c r="F284" s="63">
        <v>0.9</v>
      </c>
      <c r="G284" s="63">
        <v>2.5</v>
      </c>
      <c r="H284" s="63">
        <v>2.4</v>
      </c>
      <c r="I284" s="63">
        <v>2.5</v>
      </c>
      <c r="L284" s="5">
        <f t="shared" si="8"/>
        <v>0.01</v>
      </c>
      <c r="M284" s="5">
        <f t="shared" si="8"/>
        <v>0.5</v>
      </c>
      <c r="N284" s="5">
        <f t="shared" si="8"/>
        <v>0.9</v>
      </c>
      <c r="O284" s="5">
        <f t="shared" si="8"/>
        <v>2.5</v>
      </c>
      <c r="P284" s="5">
        <f t="shared" si="8"/>
        <v>2.4</v>
      </c>
      <c r="Q284" s="5">
        <f t="shared" si="8"/>
        <v>2.5</v>
      </c>
    </row>
    <row r="285" spans="2:17" hidden="1" outlineLevel="1" x14ac:dyDescent="0.25">
      <c r="B285" s="5" t="s">
        <v>242</v>
      </c>
      <c r="C285" s="63">
        <v>2225</v>
      </c>
      <c r="D285" s="63">
        <v>0.1</v>
      </c>
      <c r="E285" s="63" t="s">
        <v>586</v>
      </c>
      <c r="F285" s="63">
        <v>1.5209999999999999</v>
      </c>
      <c r="G285" s="63">
        <v>2.4940000000000002</v>
      </c>
      <c r="H285" s="63" t="s">
        <v>586</v>
      </c>
      <c r="I285" s="63">
        <v>2.4940000000000002</v>
      </c>
      <c r="L285" s="5">
        <f t="shared" si="8"/>
        <v>0.1</v>
      </c>
      <c r="M285" s="5" t="str">
        <f t="shared" si="8"/>
        <v>-</v>
      </c>
      <c r="N285" s="5">
        <f t="shared" si="8"/>
        <v>1.5209999999999999</v>
      </c>
      <c r="O285" s="5">
        <f t="shared" si="8"/>
        <v>2.4940000000000002</v>
      </c>
      <c r="P285" s="5" t="str">
        <f t="shared" si="8"/>
        <v>-</v>
      </c>
      <c r="Q285" s="5">
        <f t="shared" si="8"/>
        <v>2.4940000000000002</v>
      </c>
    </row>
    <row r="286" spans="2:17" hidden="1" outlineLevel="1" x14ac:dyDescent="0.25">
      <c r="B286" s="5" t="s">
        <v>476</v>
      </c>
      <c r="C286" s="63">
        <v>2611</v>
      </c>
      <c r="D286" s="63" t="s">
        <v>586</v>
      </c>
      <c r="E286" s="63" t="s">
        <v>586</v>
      </c>
      <c r="F286" s="63" t="s">
        <v>586</v>
      </c>
      <c r="G286" s="63" t="s">
        <v>586</v>
      </c>
      <c r="H286" s="63">
        <v>2.4929999999999999</v>
      </c>
      <c r="I286" s="63">
        <v>2.4929999999999999</v>
      </c>
      <c r="L286" s="5" t="str">
        <f t="shared" si="8"/>
        <v>-</v>
      </c>
      <c r="M286" s="5" t="str">
        <f t="shared" si="8"/>
        <v>-</v>
      </c>
      <c r="N286" s="5" t="str">
        <f t="shared" si="8"/>
        <v>-</v>
      </c>
      <c r="O286" s="5" t="str">
        <f t="shared" si="8"/>
        <v>-</v>
      </c>
      <c r="P286" s="5">
        <f t="shared" si="8"/>
        <v>2.4929999999999999</v>
      </c>
      <c r="Q286" s="5">
        <f t="shared" si="8"/>
        <v>2.4929999999999999</v>
      </c>
    </row>
    <row r="287" spans="2:17" hidden="1" outlineLevel="1" x14ac:dyDescent="0.25">
      <c r="B287" s="5" t="s">
        <v>422</v>
      </c>
      <c r="C287" s="63">
        <v>438</v>
      </c>
      <c r="D287" s="63" t="s">
        <v>586</v>
      </c>
      <c r="E287" s="63" t="s">
        <v>586</v>
      </c>
      <c r="F287" s="63" t="s">
        <v>586</v>
      </c>
      <c r="G287" s="63">
        <v>2.4929999999999999</v>
      </c>
      <c r="H287" s="63" t="s">
        <v>586</v>
      </c>
      <c r="I287" s="63">
        <v>2.4929999999999999</v>
      </c>
      <c r="L287" s="5" t="str">
        <f t="shared" si="8"/>
        <v>-</v>
      </c>
      <c r="M287" s="5" t="str">
        <f t="shared" si="8"/>
        <v>-</v>
      </c>
      <c r="N287" s="5" t="str">
        <f t="shared" si="8"/>
        <v>-</v>
      </c>
      <c r="O287" s="5">
        <f t="shared" si="8"/>
        <v>2.4929999999999999</v>
      </c>
      <c r="P287" s="5" t="str">
        <f t="shared" si="8"/>
        <v>-</v>
      </c>
      <c r="Q287" s="5">
        <f t="shared" si="8"/>
        <v>2.4929999999999999</v>
      </c>
    </row>
    <row r="288" spans="2:17" hidden="1" outlineLevel="1" x14ac:dyDescent="0.25">
      <c r="B288" s="5" t="s">
        <v>159</v>
      </c>
      <c r="C288" s="63">
        <v>1663</v>
      </c>
      <c r="D288" s="63" t="s">
        <v>586</v>
      </c>
      <c r="E288" s="63" t="s">
        <v>586</v>
      </c>
      <c r="F288" s="63" t="s">
        <v>586</v>
      </c>
      <c r="G288" s="63" t="s">
        <v>586</v>
      </c>
      <c r="H288" s="63">
        <v>2.4900000000000002</v>
      </c>
      <c r="I288" s="63">
        <v>2.4900000000000002</v>
      </c>
      <c r="L288" s="5" t="str">
        <f t="shared" si="8"/>
        <v>-</v>
      </c>
      <c r="M288" s="5" t="str">
        <f t="shared" si="8"/>
        <v>-</v>
      </c>
      <c r="N288" s="5" t="str">
        <f t="shared" si="8"/>
        <v>-</v>
      </c>
      <c r="O288" s="5" t="str">
        <f t="shared" si="8"/>
        <v>-</v>
      </c>
      <c r="P288" s="5">
        <f t="shared" si="8"/>
        <v>2.4900000000000002</v>
      </c>
      <c r="Q288" s="5">
        <f t="shared" si="8"/>
        <v>2.4900000000000002</v>
      </c>
    </row>
    <row r="289" spans="2:17" hidden="1" outlineLevel="1" x14ac:dyDescent="0.25">
      <c r="B289" s="5" t="s">
        <v>290</v>
      </c>
      <c r="C289" s="63">
        <v>3138</v>
      </c>
      <c r="D289" s="63">
        <v>0.01</v>
      </c>
      <c r="E289" s="63" t="s">
        <v>586</v>
      </c>
      <c r="F289" s="63">
        <v>0.74099999999999999</v>
      </c>
      <c r="G289" s="63">
        <v>2.0009999999999999</v>
      </c>
      <c r="H289" s="63">
        <v>2.4790000000000001</v>
      </c>
      <c r="I289" s="63">
        <v>2.4790000000000001</v>
      </c>
      <c r="L289" s="5">
        <f t="shared" si="8"/>
        <v>0.01</v>
      </c>
      <c r="M289" s="5" t="str">
        <f t="shared" si="8"/>
        <v>-</v>
      </c>
      <c r="N289" s="5">
        <f t="shared" si="8"/>
        <v>0.74099999999999999</v>
      </c>
      <c r="O289" s="5">
        <f t="shared" si="8"/>
        <v>2.0009999999999999</v>
      </c>
      <c r="P289" s="5">
        <f t="shared" si="8"/>
        <v>2.4790000000000001</v>
      </c>
      <c r="Q289" s="5">
        <f t="shared" si="8"/>
        <v>2.4790000000000001</v>
      </c>
    </row>
    <row r="290" spans="2:17" hidden="1" outlineLevel="1" x14ac:dyDescent="0.25">
      <c r="B290" s="5" t="s">
        <v>400</v>
      </c>
      <c r="C290" s="63">
        <v>153</v>
      </c>
      <c r="D290" s="63">
        <v>1E-3</v>
      </c>
      <c r="E290" s="63" t="s">
        <v>586</v>
      </c>
      <c r="F290" s="63" t="s">
        <v>586</v>
      </c>
      <c r="G290" s="63">
        <v>2.4500000000000002</v>
      </c>
      <c r="H290" s="63" t="s">
        <v>586</v>
      </c>
      <c r="I290" s="63">
        <v>2.4500000000000002</v>
      </c>
      <c r="L290" s="5">
        <f t="shared" si="8"/>
        <v>1E-3</v>
      </c>
      <c r="M290" s="5" t="str">
        <f t="shared" si="8"/>
        <v>-</v>
      </c>
      <c r="N290" s="5" t="str">
        <f t="shared" si="8"/>
        <v>-</v>
      </c>
      <c r="O290" s="5">
        <f t="shared" si="8"/>
        <v>2.4500000000000002</v>
      </c>
      <c r="P290" s="5" t="str">
        <f t="shared" si="8"/>
        <v>-</v>
      </c>
      <c r="Q290" s="5">
        <f t="shared" si="8"/>
        <v>2.4500000000000002</v>
      </c>
    </row>
    <row r="291" spans="2:17" hidden="1" outlineLevel="1" x14ac:dyDescent="0.25">
      <c r="B291" s="5" t="s">
        <v>365</v>
      </c>
      <c r="C291" s="63">
        <v>249</v>
      </c>
      <c r="D291" s="63" t="s">
        <v>586</v>
      </c>
      <c r="E291" s="63" t="s">
        <v>586</v>
      </c>
      <c r="F291" s="63">
        <v>1</v>
      </c>
      <c r="G291" s="63">
        <v>2.004</v>
      </c>
      <c r="H291" s="63">
        <v>2.42</v>
      </c>
      <c r="I291" s="63">
        <v>2.42</v>
      </c>
      <c r="L291" s="5" t="str">
        <f t="shared" si="8"/>
        <v>-</v>
      </c>
      <c r="M291" s="5" t="str">
        <f t="shared" si="8"/>
        <v>-</v>
      </c>
      <c r="N291" s="5">
        <f t="shared" si="8"/>
        <v>1</v>
      </c>
      <c r="O291" s="5">
        <f t="shared" si="8"/>
        <v>2.004</v>
      </c>
      <c r="P291" s="5">
        <f t="shared" si="8"/>
        <v>2.42</v>
      </c>
      <c r="Q291" s="5">
        <f t="shared" si="8"/>
        <v>2.42</v>
      </c>
    </row>
    <row r="292" spans="2:17" hidden="1" outlineLevel="1" x14ac:dyDescent="0.25">
      <c r="B292" s="5" t="s">
        <v>178</v>
      </c>
      <c r="C292" s="63">
        <v>2590</v>
      </c>
      <c r="D292" s="63">
        <v>0.1</v>
      </c>
      <c r="E292" s="63">
        <v>0.80100000000000005</v>
      </c>
      <c r="F292" s="63">
        <v>0.80100000000000005</v>
      </c>
      <c r="G292" s="63">
        <v>1.9630000000000001</v>
      </c>
      <c r="H292" s="63">
        <v>2.42</v>
      </c>
      <c r="I292" s="63">
        <v>2.42</v>
      </c>
      <c r="L292" s="5">
        <f t="shared" si="8"/>
        <v>0.1</v>
      </c>
      <c r="M292" s="5">
        <f t="shared" si="8"/>
        <v>0.80100000000000005</v>
      </c>
      <c r="N292" s="5">
        <f t="shared" si="8"/>
        <v>0.80100000000000005</v>
      </c>
      <c r="O292" s="5">
        <f t="shared" si="8"/>
        <v>1.9630000000000001</v>
      </c>
      <c r="P292" s="5">
        <f t="shared" si="8"/>
        <v>2.42</v>
      </c>
      <c r="Q292" s="5">
        <f t="shared" si="8"/>
        <v>2.42</v>
      </c>
    </row>
    <row r="293" spans="2:17" hidden="1" outlineLevel="1" x14ac:dyDescent="0.25">
      <c r="B293" s="5" t="s">
        <v>454</v>
      </c>
      <c r="C293" s="63">
        <v>1926</v>
      </c>
      <c r="D293" s="63" t="s">
        <v>586</v>
      </c>
      <c r="E293" s="63" t="s">
        <v>586</v>
      </c>
      <c r="F293" s="63" t="s">
        <v>586</v>
      </c>
      <c r="G293" s="63">
        <v>1.9</v>
      </c>
      <c r="H293" s="63">
        <v>2.3929999999999998</v>
      </c>
      <c r="I293" s="63">
        <v>2.3929999999999998</v>
      </c>
      <c r="L293" s="5" t="str">
        <f t="shared" si="8"/>
        <v>-</v>
      </c>
      <c r="M293" s="5" t="str">
        <f t="shared" si="8"/>
        <v>-</v>
      </c>
      <c r="N293" s="5" t="str">
        <f t="shared" si="8"/>
        <v>-</v>
      </c>
      <c r="O293" s="5">
        <f t="shared" si="8"/>
        <v>1.9</v>
      </c>
      <c r="P293" s="5">
        <f t="shared" si="8"/>
        <v>2.3929999999999998</v>
      </c>
      <c r="Q293" s="5">
        <f t="shared" si="8"/>
        <v>2.3929999999999998</v>
      </c>
    </row>
    <row r="294" spans="2:17" hidden="1" outlineLevel="1" x14ac:dyDescent="0.25">
      <c r="B294" s="5" t="s">
        <v>195</v>
      </c>
      <c r="C294" s="63">
        <v>596</v>
      </c>
      <c r="D294" s="63">
        <v>0.1</v>
      </c>
      <c r="E294" s="63" t="s">
        <v>586</v>
      </c>
      <c r="F294" s="63" t="s">
        <v>586</v>
      </c>
      <c r="G294" s="63" t="s">
        <v>586</v>
      </c>
      <c r="H294" s="63">
        <v>2.3860000000000001</v>
      </c>
      <c r="I294" s="63">
        <v>2.3860000000000001</v>
      </c>
      <c r="L294" s="5">
        <f t="shared" si="8"/>
        <v>0.1</v>
      </c>
      <c r="M294" s="5" t="str">
        <f t="shared" si="8"/>
        <v>-</v>
      </c>
      <c r="N294" s="5" t="str">
        <f t="shared" si="8"/>
        <v>-</v>
      </c>
      <c r="O294" s="5" t="str">
        <f t="shared" si="8"/>
        <v>-</v>
      </c>
      <c r="P294" s="5">
        <f t="shared" si="8"/>
        <v>2.3860000000000001</v>
      </c>
      <c r="Q294" s="5">
        <f t="shared" si="8"/>
        <v>2.3860000000000001</v>
      </c>
    </row>
    <row r="295" spans="2:17" hidden="1" outlineLevel="1" x14ac:dyDescent="0.25">
      <c r="B295" s="5" t="s">
        <v>601</v>
      </c>
      <c r="C295" s="63">
        <v>1249</v>
      </c>
      <c r="D295" s="63" t="s">
        <v>586</v>
      </c>
      <c r="E295" s="63" t="s">
        <v>586</v>
      </c>
      <c r="F295" s="63" t="s">
        <v>586</v>
      </c>
      <c r="G295" s="63" t="s">
        <v>586</v>
      </c>
      <c r="H295" s="63">
        <v>2.375</v>
      </c>
      <c r="I295" s="63">
        <v>2.375</v>
      </c>
      <c r="L295" s="5" t="str">
        <f t="shared" si="8"/>
        <v>-</v>
      </c>
      <c r="M295" s="5" t="str">
        <f t="shared" si="8"/>
        <v>-</v>
      </c>
      <c r="N295" s="5" t="str">
        <f t="shared" si="8"/>
        <v>-</v>
      </c>
      <c r="O295" s="5" t="str">
        <f t="shared" si="8"/>
        <v>-</v>
      </c>
      <c r="P295" s="5">
        <f t="shared" si="8"/>
        <v>2.375</v>
      </c>
      <c r="Q295" s="5">
        <f t="shared" si="8"/>
        <v>2.375</v>
      </c>
    </row>
    <row r="296" spans="2:17" hidden="1" outlineLevel="1" x14ac:dyDescent="0.25">
      <c r="B296" s="5" t="s">
        <v>107</v>
      </c>
      <c r="C296" s="63">
        <v>3269</v>
      </c>
      <c r="D296" s="63">
        <v>0.1</v>
      </c>
      <c r="E296" s="63" t="s">
        <v>586</v>
      </c>
      <c r="F296" s="63">
        <v>1.601</v>
      </c>
      <c r="G296" s="63">
        <v>2.081</v>
      </c>
      <c r="H296" s="63">
        <v>2.3690000000000002</v>
      </c>
      <c r="I296" s="63">
        <v>2.3690000000000002</v>
      </c>
      <c r="L296" s="5">
        <f t="shared" si="8"/>
        <v>0.1</v>
      </c>
      <c r="M296" s="5" t="str">
        <f t="shared" si="8"/>
        <v>-</v>
      </c>
      <c r="N296" s="5">
        <f t="shared" si="8"/>
        <v>1.601</v>
      </c>
      <c r="O296" s="5">
        <f t="shared" si="8"/>
        <v>2.081</v>
      </c>
      <c r="P296" s="5">
        <f t="shared" si="8"/>
        <v>2.3690000000000002</v>
      </c>
      <c r="Q296" s="5">
        <f t="shared" si="8"/>
        <v>2.3690000000000002</v>
      </c>
    </row>
    <row r="297" spans="2:17" hidden="1" outlineLevel="1" x14ac:dyDescent="0.25">
      <c r="B297" s="5" t="s">
        <v>372</v>
      </c>
      <c r="C297" s="63">
        <v>918</v>
      </c>
      <c r="D297" s="63">
        <v>1E-3</v>
      </c>
      <c r="E297" s="63" t="s">
        <v>586</v>
      </c>
      <c r="F297" s="63">
        <v>2.004</v>
      </c>
      <c r="G297" s="63">
        <v>1.3180000000000001</v>
      </c>
      <c r="H297" s="63">
        <v>2.3029999999999999</v>
      </c>
      <c r="I297" s="63">
        <v>2.3029999999999999</v>
      </c>
      <c r="L297" s="5">
        <f t="shared" si="8"/>
        <v>1E-3</v>
      </c>
      <c r="M297" s="5" t="str">
        <f t="shared" si="8"/>
        <v>-</v>
      </c>
      <c r="N297" s="5">
        <f t="shared" si="8"/>
        <v>2.004</v>
      </c>
      <c r="O297" s="5">
        <f t="shared" si="8"/>
        <v>1.3180000000000001</v>
      </c>
      <c r="P297" s="5">
        <f t="shared" si="8"/>
        <v>2.3029999999999999</v>
      </c>
      <c r="Q297" s="5">
        <f t="shared" si="8"/>
        <v>2.3029999999999999</v>
      </c>
    </row>
    <row r="298" spans="2:17" hidden="1" outlineLevel="1" x14ac:dyDescent="0.25">
      <c r="B298" s="5" t="s">
        <v>767</v>
      </c>
      <c r="C298" s="63">
        <v>226</v>
      </c>
      <c r="D298" s="63">
        <v>1.0049999999999999</v>
      </c>
      <c r="E298" s="63" t="s">
        <v>586</v>
      </c>
      <c r="F298" s="63">
        <v>1.304</v>
      </c>
      <c r="G298" s="63">
        <v>2.3010000000000002</v>
      </c>
      <c r="H298" s="63">
        <v>2.302</v>
      </c>
      <c r="I298" s="63">
        <v>2.302</v>
      </c>
      <c r="L298" s="5">
        <f t="shared" si="8"/>
        <v>1.0049999999999999</v>
      </c>
      <c r="M298" s="5" t="str">
        <f t="shared" si="8"/>
        <v>-</v>
      </c>
      <c r="N298" s="5">
        <f t="shared" si="8"/>
        <v>1.304</v>
      </c>
      <c r="O298" s="5">
        <f t="shared" si="8"/>
        <v>2.3010000000000002</v>
      </c>
      <c r="P298" s="5">
        <f t="shared" si="8"/>
        <v>2.302</v>
      </c>
      <c r="Q298" s="5">
        <f t="shared" si="8"/>
        <v>2.302</v>
      </c>
    </row>
    <row r="299" spans="2:17" hidden="1" outlineLevel="1" x14ac:dyDescent="0.25">
      <c r="B299" s="5" t="s">
        <v>392</v>
      </c>
      <c r="C299" s="63">
        <v>2609</v>
      </c>
      <c r="D299" s="63" t="s">
        <v>586</v>
      </c>
      <c r="E299" s="63" t="s">
        <v>586</v>
      </c>
      <c r="F299" s="63" t="s">
        <v>586</v>
      </c>
      <c r="G299" s="63" t="s">
        <v>586</v>
      </c>
      <c r="H299" s="63">
        <v>2.302</v>
      </c>
      <c r="I299" s="63">
        <v>2.302</v>
      </c>
      <c r="L299" s="5" t="str">
        <f t="shared" si="8"/>
        <v>-</v>
      </c>
      <c r="M299" s="5" t="str">
        <f t="shared" si="8"/>
        <v>-</v>
      </c>
      <c r="N299" s="5" t="str">
        <f t="shared" si="8"/>
        <v>-</v>
      </c>
      <c r="O299" s="5" t="str">
        <f t="shared" si="8"/>
        <v>-</v>
      </c>
      <c r="P299" s="5">
        <f t="shared" si="8"/>
        <v>2.302</v>
      </c>
      <c r="Q299" s="5">
        <f t="shared" si="8"/>
        <v>2.302</v>
      </c>
    </row>
    <row r="300" spans="2:17" hidden="1" outlineLevel="1" x14ac:dyDescent="0.25">
      <c r="B300" s="5" t="s">
        <v>352</v>
      </c>
      <c r="C300" s="63">
        <v>2877</v>
      </c>
      <c r="D300" s="63" t="s">
        <v>586</v>
      </c>
      <c r="E300" s="63" t="s">
        <v>586</v>
      </c>
      <c r="F300" s="63" t="s">
        <v>586</v>
      </c>
      <c r="G300" s="63" t="s">
        <v>586</v>
      </c>
      <c r="H300" s="63">
        <v>2.2999999999999998</v>
      </c>
      <c r="I300" s="63">
        <v>2.2999999999999998</v>
      </c>
      <c r="L300" s="5" t="str">
        <f t="shared" si="8"/>
        <v>-</v>
      </c>
      <c r="M300" s="5" t="str">
        <f t="shared" si="8"/>
        <v>-</v>
      </c>
      <c r="N300" s="5" t="str">
        <f t="shared" si="8"/>
        <v>-</v>
      </c>
      <c r="O300" s="5" t="str">
        <f t="shared" si="8"/>
        <v>-</v>
      </c>
      <c r="P300" s="5">
        <f t="shared" si="8"/>
        <v>2.2999999999999998</v>
      </c>
      <c r="Q300" s="5">
        <f t="shared" si="8"/>
        <v>2.2999999999999998</v>
      </c>
    </row>
    <row r="301" spans="2:17" hidden="1" outlineLevel="1" x14ac:dyDescent="0.25">
      <c r="B301" s="5" t="s">
        <v>311</v>
      </c>
      <c r="C301" s="63">
        <v>1623</v>
      </c>
      <c r="D301" s="63">
        <v>0.01</v>
      </c>
      <c r="E301" s="63">
        <v>0.2</v>
      </c>
      <c r="F301" s="63">
        <v>1.101</v>
      </c>
      <c r="G301" s="63">
        <v>1.454</v>
      </c>
      <c r="H301" s="63">
        <v>2.286</v>
      </c>
      <c r="I301" s="63">
        <v>2.286</v>
      </c>
      <c r="L301" s="5">
        <f t="shared" si="8"/>
        <v>0.01</v>
      </c>
      <c r="M301" s="5">
        <f t="shared" si="8"/>
        <v>0.2</v>
      </c>
      <c r="N301" s="5">
        <f t="shared" si="8"/>
        <v>1.101</v>
      </c>
      <c r="O301" s="5">
        <f t="shared" si="8"/>
        <v>1.454</v>
      </c>
      <c r="P301" s="5">
        <f t="shared" si="8"/>
        <v>2.286</v>
      </c>
      <c r="Q301" s="5">
        <f t="shared" si="8"/>
        <v>2.286</v>
      </c>
    </row>
    <row r="302" spans="2:17" hidden="1" outlineLevel="1" x14ac:dyDescent="0.25">
      <c r="B302" s="5" t="s">
        <v>301</v>
      </c>
      <c r="C302" s="63">
        <v>2093</v>
      </c>
      <c r="D302" s="63" t="s">
        <v>586</v>
      </c>
      <c r="E302" s="63" t="s">
        <v>586</v>
      </c>
      <c r="F302" s="63">
        <v>1.2430000000000001</v>
      </c>
      <c r="G302" s="63" t="s">
        <v>586</v>
      </c>
      <c r="H302" s="63">
        <v>2.2770000000000001</v>
      </c>
      <c r="I302" s="63">
        <v>2.2770000000000001</v>
      </c>
      <c r="L302" s="5" t="str">
        <f t="shared" si="8"/>
        <v>-</v>
      </c>
      <c r="M302" s="5" t="str">
        <f t="shared" si="8"/>
        <v>-</v>
      </c>
      <c r="N302" s="5">
        <f t="shared" si="8"/>
        <v>1.2430000000000001</v>
      </c>
      <c r="O302" s="5" t="str">
        <f t="shared" si="8"/>
        <v>-</v>
      </c>
      <c r="P302" s="5">
        <f t="shared" si="8"/>
        <v>2.2770000000000001</v>
      </c>
      <c r="Q302" s="5">
        <f t="shared" si="8"/>
        <v>2.2770000000000001</v>
      </c>
    </row>
    <row r="303" spans="2:17" hidden="1" outlineLevel="1" x14ac:dyDescent="0.25">
      <c r="B303" s="5" t="s">
        <v>385</v>
      </c>
      <c r="C303" s="63">
        <v>1280</v>
      </c>
      <c r="D303" s="63">
        <v>0.1</v>
      </c>
      <c r="E303" s="63">
        <v>0.5</v>
      </c>
      <c r="F303" s="63">
        <v>1.5</v>
      </c>
      <c r="G303" s="63">
        <v>1.75</v>
      </c>
      <c r="H303" s="63">
        <v>2.274</v>
      </c>
      <c r="I303" s="63">
        <v>2.274</v>
      </c>
      <c r="L303" s="5">
        <f t="shared" si="8"/>
        <v>0.1</v>
      </c>
      <c r="M303" s="5">
        <f t="shared" si="8"/>
        <v>0.5</v>
      </c>
      <c r="N303" s="5">
        <f t="shared" si="8"/>
        <v>1.5</v>
      </c>
      <c r="O303" s="5">
        <f t="shared" si="8"/>
        <v>1.75</v>
      </c>
      <c r="P303" s="5">
        <f t="shared" si="8"/>
        <v>2.274</v>
      </c>
      <c r="Q303" s="5">
        <f t="shared" si="8"/>
        <v>2.274</v>
      </c>
    </row>
    <row r="304" spans="2:17" hidden="1" outlineLevel="1" x14ac:dyDescent="0.25">
      <c r="B304" s="5" t="s">
        <v>167</v>
      </c>
      <c r="C304" s="63">
        <v>1293</v>
      </c>
      <c r="D304" s="63">
        <v>1.0049999999999999</v>
      </c>
      <c r="E304" s="63" t="s">
        <v>586</v>
      </c>
      <c r="F304" s="63">
        <v>1.754</v>
      </c>
      <c r="G304" s="63">
        <v>2.0099999999999998</v>
      </c>
      <c r="H304" s="63">
        <v>2.274</v>
      </c>
      <c r="I304" s="63">
        <v>2.274</v>
      </c>
      <c r="L304" s="5">
        <f t="shared" si="8"/>
        <v>1.0049999999999999</v>
      </c>
      <c r="M304" s="5" t="str">
        <f t="shared" si="8"/>
        <v>-</v>
      </c>
      <c r="N304" s="5">
        <f t="shared" si="8"/>
        <v>1.754</v>
      </c>
      <c r="O304" s="5">
        <f t="shared" si="8"/>
        <v>2.0099999999999998</v>
      </c>
      <c r="P304" s="5">
        <f t="shared" si="8"/>
        <v>2.274</v>
      </c>
      <c r="Q304" s="5">
        <f t="shared" si="8"/>
        <v>2.274</v>
      </c>
    </row>
    <row r="305" spans="2:17" hidden="1" outlineLevel="1" x14ac:dyDescent="0.25">
      <c r="B305" s="5" t="s">
        <v>145</v>
      </c>
      <c r="C305" s="63">
        <v>708</v>
      </c>
      <c r="D305" s="63">
        <v>0.1</v>
      </c>
      <c r="E305" s="63">
        <v>0.75</v>
      </c>
      <c r="F305" s="63">
        <v>1.7509999999999999</v>
      </c>
      <c r="G305" s="63">
        <v>2.2519999999999998</v>
      </c>
      <c r="H305" s="63" t="s">
        <v>586</v>
      </c>
      <c r="I305" s="63">
        <v>2.2519999999999998</v>
      </c>
      <c r="L305" s="5">
        <f t="shared" si="8"/>
        <v>0.1</v>
      </c>
      <c r="M305" s="5">
        <f t="shared" si="8"/>
        <v>0.75</v>
      </c>
      <c r="N305" s="5">
        <f t="shared" si="8"/>
        <v>1.7509999999999999</v>
      </c>
      <c r="O305" s="5">
        <f t="shared" si="8"/>
        <v>2.2519999999999998</v>
      </c>
      <c r="P305" s="5" t="str">
        <f t="shared" si="8"/>
        <v>-</v>
      </c>
      <c r="Q305" s="5">
        <f t="shared" si="8"/>
        <v>2.2519999999999998</v>
      </c>
    </row>
    <row r="306" spans="2:17" hidden="1" outlineLevel="1" x14ac:dyDescent="0.25">
      <c r="B306" s="5" t="s">
        <v>285</v>
      </c>
      <c r="C306" s="63">
        <v>2995</v>
      </c>
      <c r="D306" s="63">
        <v>0.01</v>
      </c>
      <c r="E306" s="63" t="s">
        <v>586</v>
      </c>
      <c r="F306" s="63" t="s">
        <v>586</v>
      </c>
      <c r="G306" s="63" t="s">
        <v>586</v>
      </c>
      <c r="H306" s="63">
        <v>2.25</v>
      </c>
      <c r="I306" s="63">
        <v>2.25</v>
      </c>
      <c r="L306" s="5">
        <f t="shared" si="8"/>
        <v>0.01</v>
      </c>
      <c r="M306" s="5" t="str">
        <f t="shared" si="8"/>
        <v>-</v>
      </c>
      <c r="N306" s="5" t="str">
        <f t="shared" si="8"/>
        <v>-</v>
      </c>
      <c r="O306" s="5" t="str">
        <f t="shared" si="8"/>
        <v>-</v>
      </c>
      <c r="P306" s="5">
        <f t="shared" si="8"/>
        <v>2.25</v>
      </c>
      <c r="Q306" s="5">
        <f t="shared" si="8"/>
        <v>2.25</v>
      </c>
    </row>
    <row r="307" spans="2:17" hidden="1" outlineLevel="1" x14ac:dyDescent="0.25">
      <c r="B307" s="5" t="s">
        <v>250</v>
      </c>
      <c r="C307" s="63">
        <v>2268</v>
      </c>
      <c r="D307" s="63">
        <v>1.0049999999999999</v>
      </c>
      <c r="E307" s="63" t="s">
        <v>586</v>
      </c>
      <c r="F307" s="63">
        <v>0.751</v>
      </c>
      <c r="G307" s="63">
        <v>1.917</v>
      </c>
      <c r="H307" s="63">
        <v>2.25</v>
      </c>
      <c r="I307" s="63">
        <v>2.25</v>
      </c>
      <c r="L307" s="5">
        <f t="shared" si="8"/>
        <v>1.0049999999999999</v>
      </c>
      <c r="M307" s="5" t="str">
        <f t="shared" si="8"/>
        <v>-</v>
      </c>
      <c r="N307" s="5">
        <f t="shared" si="8"/>
        <v>0.751</v>
      </c>
      <c r="O307" s="5">
        <f t="shared" si="8"/>
        <v>1.917</v>
      </c>
      <c r="P307" s="5">
        <f t="shared" si="8"/>
        <v>2.25</v>
      </c>
      <c r="Q307" s="5">
        <f t="shared" si="8"/>
        <v>2.25</v>
      </c>
    </row>
    <row r="308" spans="2:17" hidden="1" outlineLevel="1" x14ac:dyDescent="0.25">
      <c r="B308" s="5" t="s">
        <v>265</v>
      </c>
      <c r="C308" s="63">
        <v>2587</v>
      </c>
      <c r="D308" s="63">
        <v>0.10100000000000001</v>
      </c>
      <c r="E308" s="63" t="s">
        <v>586</v>
      </c>
      <c r="F308" s="63" t="s">
        <v>586</v>
      </c>
      <c r="G308" s="63">
        <v>2</v>
      </c>
      <c r="H308" s="63">
        <v>2.25</v>
      </c>
      <c r="I308" s="63">
        <v>2.25</v>
      </c>
      <c r="L308" s="5">
        <f t="shared" si="8"/>
        <v>0.10100000000000001</v>
      </c>
      <c r="M308" s="5" t="str">
        <f t="shared" si="8"/>
        <v>-</v>
      </c>
      <c r="N308" s="5" t="str">
        <f t="shared" si="8"/>
        <v>-</v>
      </c>
      <c r="O308" s="5">
        <f t="shared" si="8"/>
        <v>2</v>
      </c>
      <c r="P308" s="5">
        <f t="shared" si="8"/>
        <v>2.25</v>
      </c>
      <c r="Q308" s="5">
        <f t="shared" si="8"/>
        <v>2.25</v>
      </c>
    </row>
    <row r="309" spans="2:17" hidden="1" outlineLevel="1" x14ac:dyDescent="0.25">
      <c r="B309" s="5" t="s">
        <v>88</v>
      </c>
      <c r="C309" s="63">
        <v>2055</v>
      </c>
      <c r="D309" s="63" t="s">
        <v>586</v>
      </c>
      <c r="E309" s="63" t="s">
        <v>586</v>
      </c>
      <c r="F309" s="63" t="s">
        <v>586</v>
      </c>
      <c r="G309" s="63" t="s">
        <v>586</v>
      </c>
      <c r="H309" s="63">
        <v>2.25</v>
      </c>
      <c r="I309" s="63">
        <v>2.25</v>
      </c>
      <c r="L309" s="5" t="str">
        <f t="shared" si="8"/>
        <v>-</v>
      </c>
      <c r="M309" s="5" t="str">
        <f t="shared" si="8"/>
        <v>-</v>
      </c>
      <c r="N309" s="5" t="str">
        <f t="shared" si="8"/>
        <v>-</v>
      </c>
      <c r="O309" s="5" t="str">
        <f t="shared" si="8"/>
        <v>-</v>
      </c>
      <c r="P309" s="5">
        <f t="shared" si="8"/>
        <v>2.25</v>
      </c>
      <c r="Q309" s="5">
        <f t="shared" si="8"/>
        <v>2.25</v>
      </c>
    </row>
    <row r="310" spans="2:17" hidden="1" outlineLevel="1" x14ac:dyDescent="0.25">
      <c r="B310" s="5" t="s">
        <v>416</v>
      </c>
      <c r="C310" s="63">
        <v>2881</v>
      </c>
      <c r="D310" s="63" t="s">
        <v>586</v>
      </c>
      <c r="E310" s="63" t="s">
        <v>586</v>
      </c>
      <c r="F310" s="63" t="s">
        <v>586</v>
      </c>
      <c r="G310" s="63" t="s">
        <v>586</v>
      </c>
      <c r="H310" s="63">
        <v>2.25</v>
      </c>
      <c r="I310" s="63">
        <v>2.25</v>
      </c>
      <c r="L310" s="5" t="str">
        <f t="shared" si="8"/>
        <v>-</v>
      </c>
      <c r="M310" s="5" t="str">
        <f t="shared" si="8"/>
        <v>-</v>
      </c>
      <c r="N310" s="5" t="str">
        <f t="shared" si="8"/>
        <v>-</v>
      </c>
      <c r="O310" s="5" t="str">
        <f t="shared" si="8"/>
        <v>-</v>
      </c>
      <c r="P310" s="5">
        <f t="shared" si="8"/>
        <v>2.25</v>
      </c>
      <c r="Q310" s="5">
        <f t="shared" si="8"/>
        <v>2.25</v>
      </c>
    </row>
    <row r="311" spans="2:17" hidden="1" outlineLevel="1" x14ac:dyDescent="0.25">
      <c r="B311" s="5" t="s">
        <v>406</v>
      </c>
      <c r="C311" s="63">
        <v>1376</v>
      </c>
      <c r="D311" s="63">
        <v>0.01</v>
      </c>
      <c r="E311" s="63" t="s">
        <v>586</v>
      </c>
      <c r="F311" s="63">
        <v>1.4019999999999999</v>
      </c>
      <c r="G311" s="63">
        <v>2.2010000000000001</v>
      </c>
      <c r="H311" s="63" t="s">
        <v>586</v>
      </c>
      <c r="I311" s="63">
        <v>2.2010000000000001</v>
      </c>
      <c r="L311" s="5">
        <f t="shared" si="8"/>
        <v>0.01</v>
      </c>
      <c r="M311" s="5" t="str">
        <f t="shared" si="8"/>
        <v>-</v>
      </c>
      <c r="N311" s="5">
        <f t="shared" si="8"/>
        <v>1.4019999999999999</v>
      </c>
      <c r="O311" s="5">
        <f t="shared" si="8"/>
        <v>2.2010000000000001</v>
      </c>
      <c r="P311" s="5" t="str">
        <f t="shared" si="8"/>
        <v>-</v>
      </c>
      <c r="Q311" s="5">
        <f t="shared" si="8"/>
        <v>2.2010000000000001</v>
      </c>
    </row>
    <row r="312" spans="2:17" hidden="1" outlineLevel="1" x14ac:dyDescent="0.25">
      <c r="B312" s="5" t="s">
        <v>375</v>
      </c>
      <c r="C312" s="63">
        <v>933</v>
      </c>
      <c r="D312" s="63">
        <v>0.1</v>
      </c>
      <c r="E312" s="63" t="s">
        <v>586</v>
      </c>
      <c r="F312" s="63" t="s">
        <v>586</v>
      </c>
      <c r="G312" s="63" t="s">
        <v>586</v>
      </c>
      <c r="H312" s="63">
        <v>2.2000000000000002</v>
      </c>
      <c r="I312" s="63">
        <v>2.2000000000000002</v>
      </c>
      <c r="L312" s="5">
        <f t="shared" si="8"/>
        <v>0.1</v>
      </c>
      <c r="M312" s="5" t="str">
        <f t="shared" si="8"/>
        <v>-</v>
      </c>
      <c r="N312" s="5" t="str">
        <f t="shared" si="8"/>
        <v>-</v>
      </c>
      <c r="O312" s="5" t="str">
        <f t="shared" si="8"/>
        <v>-</v>
      </c>
      <c r="P312" s="5">
        <f t="shared" si="8"/>
        <v>2.2000000000000002</v>
      </c>
      <c r="Q312" s="5">
        <f t="shared" si="8"/>
        <v>2.2000000000000002</v>
      </c>
    </row>
    <row r="313" spans="2:17" hidden="1" outlineLevel="1" x14ac:dyDescent="0.25">
      <c r="B313" s="5" t="s">
        <v>423</v>
      </c>
      <c r="C313" s="63">
        <v>106</v>
      </c>
      <c r="D313" s="63">
        <v>0.1</v>
      </c>
      <c r="E313" s="63" t="s">
        <v>586</v>
      </c>
      <c r="F313" s="63" t="s">
        <v>586</v>
      </c>
      <c r="G313" s="63">
        <v>2.2000000000000002</v>
      </c>
      <c r="H313" s="63" t="s">
        <v>586</v>
      </c>
      <c r="I313" s="63">
        <v>2.2000000000000002</v>
      </c>
      <c r="L313" s="5">
        <f t="shared" si="8"/>
        <v>0.1</v>
      </c>
      <c r="M313" s="5" t="str">
        <f t="shared" si="8"/>
        <v>-</v>
      </c>
      <c r="N313" s="5" t="str">
        <f t="shared" si="8"/>
        <v>-</v>
      </c>
      <c r="O313" s="5">
        <f t="shared" si="8"/>
        <v>2.2000000000000002</v>
      </c>
      <c r="P313" s="5" t="str">
        <f t="shared" si="8"/>
        <v>-</v>
      </c>
      <c r="Q313" s="5">
        <f t="shared" si="8"/>
        <v>2.2000000000000002</v>
      </c>
    </row>
    <row r="314" spans="2:17" hidden="1" outlineLevel="1" x14ac:dyDescent="0.25">
      <c r="B314" s="5" t="s">
        <v>408</v>
      </c>
      <c r="C314" s="63">
        <v>1049</v>
      </c>
      <c r="D314" s="63">
        <v>0.1</v>
      </c>
      <c r="E314" s="63" t="s">
        <v>586</v>
      </c>
      <c r="F314" s="63">
        <v>0.5</v>
      </c>
      <c r="G314" s="63">
        <v>1.2030000000000001</v>
      </c>
      <c r="H314" s="63">
        <v>2.2000000000000002</v>
      </c>
      <c r="I314" s="63">
        <v>2.2000000000000002</v>
      </c>
      <c r="L314" s="5">
        <f t="shared" si="8"/>
        <v>0.1</v>
      </c>
      <c r="M314" s="5" t="str">
        <f t="shared" si="8"/>
        <v>-</v>
      </c>
      <c r="N314" s="5">
        <f t="shared" si="8"/>
        <v>0.5</v>
      </c>
      <c r="O314" s="5">
        <f t="shared" si="8"/>
        <v>1.2030000000000001</v>
      </c>
      <c r="P314" s="5">
        <f t="shared" si="8"/>
        <v>2.2000000000000002</v>
      </c>
      <c r="Q314" s="5">
        <f t="shared" si="8"/>
        <v>2.2000000000000002</v>
      </c>
    </row>
    <row r="315" spans="2:17" hidden="1" outlineLevel="1" x14ac:dyDescent="0.25">
      <c r="B315" s="5" t="s">
        <v>341</v>
      </c>
      <c r="C315" s="63">
        <v>1184</v>
      </c>
      <c r="D315" s="63" t="s">
        <v>586</v>
      </c>
      <c r="E315" s="63" t="s">
        <v>586</v>
      </c>
      <c r="F315" s="63" t="s">
        <v>586</v>
      </c>
      <c r="G315" s="63" t="s">
        <v>586</v>
      </c>
      <c r="H315" s="63">
        <v>2.198</v>
      </c>
      <c r="I315" s="63">
        <v>2.198</v>
      </c>
      <c r="L315" s="5" t="str">
        <f t="shared" si="8"/>
        <v>-</v>
      </c>
      <c r="M315" s="5" t="str">
        <f t="shared" si="8"/>
        <v>-</v>
      </c>
      <c r="N315" s="5" t="str">
        <f t="shared" si="8"/>
        <v>-</v>
      </c>
      <c r="O315" s="5" t="str">
        <f t="shared" si="8"/>
        <v>-</v>
      </c>
      <c r="P315" s="5">
        <f t="shared" si="8"/>
        <v>2.198</v>
      </c>
      <c r="Q315" s="5">
        <f t="shared" si="8"/>
        <v>2.198</v>
      </c>
    </row>
    <row r="316" spans="2:17" hidden="1" outlineLevel="1" x14ac:dyDescent="0.25">
      <c r="B316" s="5" t="s">
        <v>399</v>
      </c>
      <c r="C316" s="63">
        <v>65</v>
      </c>
      <c r="D316" s="63">
        <v>0.01</v>
      </c>
      <c r="E316" s="63" t="s">
        <v>586</v>
      </c>
      <c r="F316" s="63" t="s">
        <v>586</v>
      </c>
      <c r="G316" s="63">
        <v>0.01</v>
      </c>
      <c r="H316" s="63">
        <v>2.1179999999999999</v>
      </c>
      <c r="I316" s="63">
        <v>2.1179999999999999</v>
      </c>
      <c r="L316" s="5">
        <f t="shared" si="8"/>
        <v>0.01</v>
      </c>
      <c r="M316" s="5" t="str">
        <f t="shared" si="8"/>
        <v>-</v>
      </c>
      <c r="N316" s="5" t="str">
        <f t="shared" si="8"/>
        <v>-</v>
      </c>
      <c r="O316" s="5">
        <f t="shared" si="8"/>
        <v>0.01</v>
      </c>
      <c r="P316" s="5">
        <f t="shared" si="8"/>
        <v>2.1179999999999999</v>
      </c>
      <c r="Q316" s="5">
        <f t="shared" si="8"/>
        <v>2.1179999999999999</v>
      </c>
    </row>
    <row r="317" spans="2:17" hidden="1" outlineLevel="1" x14ac:dyDescent="0.25">
      <c r="B317" s="5" t="s">
        <v>78</v>
      </c>
      <c r="C317" s="63">
        <v>2842</v>
      </c>
      <c r="D317" s="63" t="s">
        <v>586</v>
      </c>
      <c r="E317" s="63" t="s">
        <v>586</v>
      </c>
      <c r="F317" s="63" t="s">
        <v>586</v>
      </c>
      <c r="G317" s="63" t="s">
        <v>586</v>
      </c>
      <c r="H317" s="63">
        <v>2.1</v>
      </c>
      <c r="I317" s="63">
        <v>2.1</v>
      </c>
      <c r="L317" s="5" t="str">
        <f t="shared" si="8"/>
        <v>-</v>
      </c>
      <c r="M317" s="5" t="str">
        <f t="shared" si="8"/>
        <v>-</v>
      </c>
      <c r="N317" s="5" t="str">
        <f t="shared" si="8"/>
        <v>-</v>
      </c>
      <c r="O317" s="5" t="str">
        <f t="shared" si="8"/>
        <v>-</v>
      </c>
      <c r="P317" s="5">
        <f t="shared" si="8"/>
        <v>2.1</v>
      </c>
      <c r="Q317" s="5">
        <f t="shared" si="8"/>
        <v>2.1</v>
      </c>
    </row>
    <row r="318" spans="2:17" hidden="1" outlineLevel="1" x14ac:dyDescent="0.25">
      <c r="B318" s="5" t="s">
        <v>66</v>
      </c>
      <c r="C318" s="63">
        <v>23</v>
      </c>
      <c r="D318" s="63">
        <v>0.1</v>
      </c>
      <c r="E318" s="63" t="s">
        <v>586</v>
      </c>
      <c r="F318" s="63">
        <v>0.80100000000000005</v>
      </c>
      <c r="G318" s="63">
        <v>2.1</v>
      </c>
      <c r="H318" s="63">
        <v>0.1</v>
      </c>
      <c r="I318" s="63">
        <v>2.1</v>
      </c>
      <c r="L318" s="5">
        <f t="shared" si="8"/>
        <v>0.1</v>
      </c>
      <c r="M318" s="5" t="str">
        <f t="shared" si="8"/>
        <v>-</v>
      </c>
      <c r="N318" s="5">
        <f t="shared" si="8"/>
        <v>0.80100000000000005</v>
      </c>
      <c r="O318" s="5">
        <f t="shared" si="8"/>
        <v>2.1</v>
      </c>
      <c r="P318" s="5">
        <f t="shared" si="8"/>
        <v>0.1</v>
      </c>
      <c r="Q318" s="5">
        <f t="shared" si="8"/>
        <v>2.1</v>
      </c>
    </row>
    <row r="319" spans="2:17" hidden="1" outlineLevel="1" x14ac:dyDescent="0.25">
      <c r="B319" s="5" t="s">
        <v>349</v>
      </c>
      <c r="C319" s="63">
        <v>1720</v>
      </c>
      <c r="D319" s="63">
        <v>0.01</v>
      </c>
      <c r="E319" s="63" t="s">
        <v>586</v>
      </c>
      <c r="F319" s="63">
        <v>0.998</v>
      </c>
      <c r="G319" s="63">
        <v>1.4970000000000001</v>
      </c>
      <c r="H319" s="63">
        <v>2.0950000000000002</v>
      </c>
      <c r="I319" s="63">
        <v>2.0950000000000002</v>
      </c>
      <c r="L319" s="5">
        <f t="shared" si="8"/>
        <v>0.01</v>
      </c>
      <c r="M319" s="5" t="str">
        <f t="shared" si="8"/>
        <v>-</v>
      </c>
      <c r="N319" s="5">
        <f t="shared" si="8"/>
        <v>0.998</v>
      </c>
      <c r="O319" s="5">
        <f t="shared" si="8"/>
        <v>1.4970000000000001</v>
      </c>
      <c r="P319" s="5">
        <f t="shared" si="8"/>
        <v>2.0950000000000002</v>
      </c>
      <c r="Q319" s="5">
        <f t="shared" si="8"/>
        <v>2.0950000000000002</v>
      </c>
    </row>
    <row r="320" spans="2:17" hidden="1" outlineLevel="1" x14ac:dyDescent="0.25">
      <c r="B320" s="5" t="s">
        <v>199</v>
      </c>
      <c r="C320" s="63">
        <v>2748</v>
      </c>
      <c r="D320" s="63">
        <v>0.1</v>
      </c>
      <c r="E320" s="63">
        <v>0.1</v>
      </c>
      <c r="F320" s="63">
        <v>1.004</v>
      </c>
      <c r="G320" s="63">
        <v>1.3120000000000001</v>
      </c>
      <c r="H320" s="63">
        <v>2.0859999999999999</v>
      </c>
      <c r="I320" s="63">
        <v>2.0859999999999999</v>
      </c>
      <c r="L320" s="5">
        <f t="shared" si="8"/>
        <v>0.1</v>
      </c>
      <c r="M320" s="5">
        <f t="shared" si="8"/>
        <v>0.1</v>
      </c>
      <c r="N320" s="5">
        <f t="shared" si="8"/>
        <v>1.004</v>
      </c>
      <c r="O320" s="5">
        <f t="shared" si="8"/>
        <v>1.3120000000000001</v>
      </c>
      <c r="P320" s="5">
        <f t="shared" si="8"/>
        <v>2.0859999999999999</v>
      </c>
      <c r="Q320" s="5">
        <f t="shared" si="8"/>
        <v>2.0859999999999999</v>
      </c>
    </row>
    <row r="321" spans="2:17" hidden="1" outlineLevel="1" x14ac:dyDescent="0.25">
      <c r="B321" s="5" t="s">
        <v>116</v>
      </c>
      <c r="C321" s="63">
        <v>2673</v>
      </c>
      <c r="D321" s="63">
        <v>2.0179999999999998</v>
      </c>
      <c r="E321" s="63" t="s">
        <v>586</v>
      </c>
      <c r="F321" s="63">
        <v>2.0070000000000001</v>
      </c>
      <c r="G321" s="63">
        <v>2.0179999999999998</v>
      </c>
      <c r="H321" s="63">
        <v>2.0390000000000001</v>
      </c>
      <c r="I321" s="63">
        <v>2.0390000000000001</v>
      </c>
      <c r="L321" s="5">
        <f t="shared" si="8"/>
        <v>2.0179999999999998</v>
      </c>
      <c r="M321" s="5" t="str">
        <f t="shared" si="8"/>
        <v>-</v>
      </c>
      <c r="N321" s="5">
        <f t="shared" si="8"/>
        <v>2.0070000000000001</v>
      </c>
      <c r="O321" s="5">
        <f t="shared" si="8"/>
        <v>2.0179999999999998</v>
      </c>
      <c r="P321" s="5">
        <f t="shared" si="8"/>
        <v>2.0390000000000001</v>
      </c>
      <c r="Q321" s="5">
        <f t="shared" si="8"/>
        <v>2.0390000000000001</v>
      </c>
    </row>
    <row r="322" spans="2:17" hidden="1" outlineLevel="1" x14ac:dyDescent="0.25">
      <c r="B322" s="5" t="s">
        <v>152</v>
      </c>
      <c r="C322" s="63">
        <v>901</v>
      </c>
      <c r="D322" s="63">
        <v>0.1</v>
      </c>
      <c r="E322" s="63" t="s">
        <v>586</v>
      </c>
      <c r="F322" s="63" t="s">
        <v>586</v>
      </c>
      <c r="G322" s="63">
        <v>1.764</v>
      </c>
      <c r="H322" s="63">
        <v>2.0289999999999999</v>
      </c>
      <c r="I322" s="63">
        <v>2.0289999999999999</v>
      </c>
      <c r="L322" s="5">
        <f t="shared" si="8"/>
        <v>0.1</v>
      </c>
      <c r="M322" s="5" t="str">
        <f t="shared" si="8"/>
        <v>-</v>
      </c>
      <c r="N322" s="5" t="str">
        <f t="shared" si="8"/>
        <v>-</v>
      </c>
      <c r="O322" s="5">
        <f t="shared" si="8"/>
        <v>1.764</v>
      </c>
      <c r="P322" s="5">
        <f t="shared" si="8"/>
        <v>2.0289999999999999</v>
      </c>
      <c r="Q322" s="5">
        <f t="shared" si="8"/>
        <v>2.0289999999999999</v>
      </c>
    </row>
    <row r="323" spans="2:17" hidden="1" outlineLevel="1" x14ac:dyDescent="0.25">
      <c r="B323" s="5" t="s">
        <v>182</v>
      </c>
      <c r="C323" s="63">
        <v>646</v>
      </c>
      <c r="D323" s="63" t="s">
        <v>586</v>
      </c>
      <c r="E323" s="63" t="s">
        <v>586</v>
      </c>
      <c r="F323" s="63" t="s">
        <v>586</v>
      </c>
      <c r="G323" s="63" t="s">
        <v>586</v>
      </c>
      <c r="H323" s="63">
        <v>2.0230000000000001</v>
      </c>
      <c r="I323" s="63">
        <v>2.0230000000000001</v>
      </c>
      <c r="L323" s="5" t="str">
        <f t="shared" si="8"/>
        <v>-</v>
      </c>
      <c r="M323" s="5" t="str">
        <f t="shared" si="8"/>
        <v>-</v>
      </c>
      <c r="N323" s="5" t="str">
        <f t="shared" si="8"/>
        <v>-</v>
      </c>
      <c r="O323" s="5" t="str">
        <f t="shared" si="8"/>
        <v>-</v>
      </c>
      <c r="P323" s="5">
        <f t="shared" si="8"/>
        <v>2.0230000000000001</v>
      </c>
      <c r="Q323" s="5">
        <f t="shared" si="8"/>
        <v>2.0230000000000001</v>
      </c>
    </row>
    <row r="324" spans="2:17" hidden="1" outlineLevel="1" x14ac:dyDescent="0.25">
      <c r="B324" s="5" t="s">
        <v>274</v>
      </c>
      <c r="C324" s="63">
        <v>760</v>
      </c>
      <c r="D324" s="63" t="s">
        <v>586</v>
      </c>
      <c r="E324" s="63" t="s">
        <v>586</v>
      </c>
      <c r="F324" s="63" t="s">
        <v>586</v>
      </c>
      <c r="G324" s="63">
        <v>1.911</v>
      </c>
      <c r="H324" s="63">
        <v>2.0219999999999998</v>
      </c>
      <c r="I324" s="63">
        <v>2.0219999999999998</v>
      </c>
      <c r="L324" s="5" t="str">
        <f t="shared" si="8"/>
        <v>-</v>
      </c>
      <c r="M324" s="5" t="str">
        <f t="shared" si="8"/>
        <v>-</v>
      </c>
      <c r="N324" s="5" t="str">
        <f t="shared" si="8"/>
        <v>-</v>
      </c>
      <c r="O324" s="5">
        <f t="shared" ref="O324:Q387" si="9">IF(G324=0,"",G324)</f>
        <v>1.911</v>
      </c>
      <c r="P324" s="5">
        <f t="shared" si="9"/>
        <v>2.0219999999999998</v>
      </c>
      <c r="Q324" s="5">
        <f t="shared" si="9"/>
        <v>2.0219999999999998</v>
      </c>
    </row>
    <row r="325" spans="2:17" hidden="1" outlineLevel="1" x14ac:dyDescent="0.25">
      <c r="B325" s="5" t="s">
        <v>237</v>
      </c>
      <c r="C325" s="63">
        <v>2731</v>
      </c>
      <c r="D325" s="63" t="s">
        <v>586</v>
      </c>
      <c r="E325" s="63" t="s">
        <v>586</v>
      </c>
      <c r="F325" s="63">
        <v>0.997</v>
      </c>
      <c r="G325" s="63" t="s">
        <v>586</v>
      </c>
      <c r="H325" s="63">
        <v>2.0190000000000001</v>
      </c>
      <c r="I325" s="63">
        <v>2.0190000000000001</v>
      </c>
      <c r="L325" s="5" t="str">
        <f t="shared" ref="L325:Q388" si="10">IF(D325=0,"",D325)</f>
        <v>-</v>
      </c>
      <c r="M325" s="5" t="str">
        <f t="shared" si="10"/>
        <v>-</v>
      </c>
      <c r="N325" s="5">
        <f t="shared" si="10"/>
        <v>0.997</v>
      </c>
      <c r="O325" s="5" t="str">
        <f t="shared" si="9"/>
        <v>-</v>
      </c>
      <c r="P325" s="5">
        <f t="shared" si="9"/>
        <v>2.0190000000000001</v>
      </c>
      <c r="Q325" s="5">
        <f t="shared" si="9"/>
        <v>2.0190000000000001</v>
      </c>
    </row>
    <row r="326" spans="2:17" hidden="1" outlineLevel="1" x14ac:dyDescent="0.25">
      <c r="B326" s="5" t="s">
        <v>314</v>
      </c>
      <c r="C326" s="63">
        <v>2964</v>
      </c>
      <c r="D326" s="63">
        <v>0.01</v>
      </c>
      <c r="E326" s="63" t="s">
        <v>586</v>
      </c>
      <c r="F326" s="63" t="s">
        <v>586</v>
      </c>
      <c r="G326" s="63">
        <v>2.0169999999999999</v>
      </c>
      <c r="H326" s="63" t="s">
        <v>586</v>
      </c>
      <c r="I326" s="63">
        <v>2.0169999999999999</v>
      </c>
      <c r="L326" s="5">
        <f t="shared" si="10"/>
        <v>0.01</v>
      </c>
      <c r="M326" s="5" t="str">
        <f t="shared" si="10"/>
        <v>-</v>
      </c>
      <c r="N326" s="5" t="str">
        <f t="shared" si="10"/>
        <v>-</v>
      </c>
      <c r="O326" s="5">
        <f t="shared" si="9"/>
        <v>2.0169999999999999</v>
      </c>
      <c r="P326" s="5" t="str">
        <f t="shared" si="9"/>
        <v>-</v>
      </c>
      <c r="Q326" s="5">
        <f t="shared" si="9"/>
        <v>2.0169999999999999</v>
      </c>
    </row>
    <row r="327" spans="2:17" hidden="1" outlineLevel="1" x14ac:dyDescent="0.25">
      <c r="B327" s="5" t="s">
        <v>123</v>
      </c>
      <c r="C327" s="63">
        <v>2799</v>
      </c>
      <c r="D327" s="63" t="s">
        <v>586</v>
      </c>
      <c r="E327" s="63">
        <v>0.751</v>
      </c>
      <c r="F327" s="63">
        <v>1.0069999999999999</v>
      </c>
      <c r="G327" s="63">
        <v>2.0049999999999999</v>
      </c>
      <c r="H327" s="63" t="s">
        <v>586</v>
      </c>
      <c r="I327" s="63">
        <v>2.0049999999999999</v>
      </c>
      <c r="L327" s="5" t="str">
        <f t="shared" si="10"/>
        <v>-</v>
      </c>
      <c r="M327" s="5">
        <f t="shared" si="10"/>
        <v>0.751</v>
      </c>
      <c r="N327" s="5">
        <f t="shared" si="10"/>
        <v>1.0069999999999999</v>
      </c>
      <c r="O327" s="5">
        <f t="shared" si="9"/>
        <v>2.0049999999999999</v>
      </c>
      <c r="P327" s="5" t="str">
        <f t="shared" si="9"/>
        <v>-</v>
      </c>
      <c r="Q327" s="5">
        <f t="shared" si="9"/>
        <v>2.0049999999999999</v>
      </c>
    </row>
    <row r="328" spans="2:17" hidden="1" outlineLevel="1" x14ac:dyDescent="0.25">
      <c r="B328" s="5" t="s">
        <v>215</v>
      </c>
      <c r="C328" s="63">
        <v>1455</v>
      </c>
      <c r="D328" s="63">
        <v>9.7000000000000003E-2</v>
      </c>
      <c r="E328" s="63" t="s">
        <v>586</v>
      </c>
      <c r="F328" s="63" t="s">
        <v>586</v>
      </c>
      <c r="G328" s="63" t="s">
        <v>586</v>
      </c>
      <c r="H328" s="63">
        <v>2.0009999999999999</v>
      </c>
      <c r="I328" s="63">
        <v>2.0009999999999999</v>
      </c>
      <c r="L328" s="5">
        <f t="shared" si="10"/>
        <v>9.7000000000000003E-2</v>
      </c>
      <c r="M328" s="5" t="str">
        <f t="shared" si="10"/>
        <v>-</v>
      </c>
      <c r="N328" s="5" t="str">
        <f t="shared" si="10"/>
        <v>-</v>
      </c>
      <c r="O328" s="5" t="str">
        <f t="shared" si="9"/>
        <v>-</v>
      </c>
      <c r="P328" s="5">
        <f t="shared" si="9"/>
        <v>2.0009999999999999</v>
      </c>
      <c r="Q328" s="5">
        <f t="shared" si="9"/>
        <v>2.0009999999999999</v>
      </c>
    </row>
    <row r="329" spans="2:17" hidden="1" outlineLevel="1" x14ac:dyDescent="0.25">
      <c r="B329" s="5" t="s">
        <v>605</v>
      </c>
      <c r="C329" s="63">
        <v>2145</v>
      </c>
      <c r="D329" s="63" t="s">
        <v>586</v>
      </c>
      <c r="E329" s="63">
        <v>0.44500000000000001</v>
      </c>
      <c r="F329" s="63" t="s">
        <v>586</v>
      </c>
      <c r="G329" s="63">
        <v>2</v>
      </c>
      <c r="H329" s="63" t="s">
        <v>586</v>
      </c>
      <c r="I329" s="63">
        <v>2</v>
      </c>
      <c r="L329" s="5" t="str">
        <f t="shared" si="10"/>
        <v>-</v>
      </c>
      <c r="M329" s="5">
        <f t="shared" si="10"/>
        <v>0.44500000000000001</v>
      </c>
      <c r="N329" s="5" t="str">
        <f t="shared" si="10"/>
        <v>-</v>
      </c>
      <c r="O329" s="5">
        <f t="shared" si="9"/>
        <v>2</v>
      </c>
      <c r="P329" s="5" t="str">
        <f t="shared" si="9"/>
        <v>-</v>
      </c>
      <c r="Q329" s="5">
        <f t="shared" si="9"/>
        <v>2</v>
      </c>
    </row>
    <row r="330" spans="2:17" hidden="1" outlineLevel="1" x14ac:dyDescent="0.25">
      <c r="B330" s="5" t="s">
        <v>429</v>
      </c>
      <c r="C330" s="63">
        <v>1752</v>
      </c>
      <c r="D330" s="63">
        <v>0.1</v>
      </c>
      <c r="E330" s="63" t="s">
        <v>586</v>
      </c>
      <c r="F330" s="63">
        <v>1.0089999999999999</v>
      </c>
      <c r="G330" s="63">
        <v>1.506</v>
      </c>
      <c r="H330" s="63">
        <v>2</v>
      </c>
      <c r="I330" s="63">
        <v>2</v>
      </c>
      <c r="L330" s="5">
        <f t="shared" si="10"/>
        <v>0.1</v>
      </c>
      <c r="M330" s="5" t="str">
        <f t="shared" si="10"/>
        <v>-</v>
      </c>
      <c r="N330" s="5">
        <f t="shared" si="10"/>
        <v>1.0089999999999999</v>
      </c>
      <c r="O330" s="5">
        <f t="shared" si="9"/>
        <v>1.506</v>
      </c>
      <c r="P330" s="5">
        <f t="shared" si="9"/>
        <v>2</v>
      </c>
      <c r="Q330" s="5">
        <f t="shared" si="9"/>
        <v>2</v>
      </c>
    </row>
    <row r="331" spans="2:17" hidden="1" outlineLevel="1" x14ac:dyDescent="0.25">
      <c r="B331" s="5" t="s">
        <v>353</v>
      </c>
      <c r="C331" s="63">
        <v>3287</v>
      </c>
      <c r="D331" s="63">
        <v>0.01</v>
      </c>
      <c r="E331" s="63">
        <v>0.1</v>
      </c>
      <c r="F331" s="63">
        <v>0.25</v>
      </c>
      <c r="G331" s="63">
        <v>2</v>
      </c>
      <c r="H331" s="63" t="s">
        <v>586</v>
      </c>
      <c r="I331" s="63">
        <v>2</v>
      </c>
      <c r="L331" s="5">
        <f t="shared" si="10"/>
        <v>0.01</v>
      </c>
      <c r="M331" s="5">
        <f t="shared" si="10"/>
        <v>0.1</v>
      </c>
      <c r="N331" s="5">
        <f t="shared" si="10"/>
        <v>0.25</v>
      </c>
      <c r="O331" s="5">
        <f t="shared" si="9"/>
        <v>2</v>
      </c>
      <c r="P331" s="5" t="str">
        <f t="shared" si="9"/>
        <v>-</v>
      </c>
      <c r="Q331" s="5">
        <f t="shared" si="9"/>
        <v>2</v>
      </c>
    </row>
    <row r="332" spans="2:17" hidden="1" outlineLevel="1" x14ac:dyDescent="0.25">
      <c r="B332" s="5" t="s">
        <v>815</v>
      </c>
      <c r="C332" s="63">
        <v>370</v>
      </c>
      <c r="D332" s="63" t="s">
        <v>586</v>
      </c>
      <c r="E332" s="63" t="s">
        <v>586</v>
      </c>
      <c r="F332" s="63" t="s">
        <v>586</v>
      </c>
      <c r="G332" s="63">
        <v>2</v>
      </c>
      <c r="H332" s="63">
        <v>2</v>
      </c>
      <c r="I332" s="63">
        <v>2</v>
      </c>
      <c r="L332" s="5" t="str">
        <f t="shared" si="10"/>
        <v>-</v>
      </c>
      <c r="M332" s="5" t="str">
        <f t="shared" si="10"/>
        <v>-</v>
      </c>
      <c r="N332" s="5" t="str">
        <f t="shared" si="10"/>
        <v>-</v>
      </c>
      <c r="O332" s="5">
        <f t="shared" si="9"/>
        <v>2</v>
      </c>
      <c r="P332" s="5">
        <f t="shared" si="9"/>
        <v>2</v>
      </c>
      <c r="Q332" s="5">
        <f t="shared" si="9"/>
        <v>2</v>
      </c>
    </row>
    <row r="333" spans="2:17" hidden="1" outlineLevel="1" x14ac:dyDescent="0.25">
      <c r="B333" s="5" t="s">
        <v>425</v>
      </c>
      <c r="C333" s="63">
        <v>2879</v>
      </c>
      <c r="D333" s="63" t="s">
        <v>586</v>
      </c>
      <c r="E333" s="63">
        <v>1.25</v>
      </c>
      <c r="F333" s="63">
        <v>1.75</v>
      </c>
      <c r="G333" s="63">
        <v>2</v>
      </c>
      <c r="H333" s="63">
        <v>2</v>
      </c>
      <c r="I333" s="63">
        <v>2</v>
      </c>
      <c r="L333" s="5" t="str">
        <f t="shared" si="10"/>
        <v>-</v>
      </c>
      <c r="M333" s="5">
        <f t="shared" si="10"/>
        <v>1.25</v>
      </c>
      <c r="N333" s="5">
        <f t="shared" si="10"/>
        <v>1.75</v>
      </c>
      <c r="O333" s="5">
        <f t="shared" si="9"/>
        <v>2</v>
      </c>
      <c r="P333" s="5">
        <f t="shared" si="9"/>
        <v>2</v>
      </c>
      <c r="Q333" s="5">
        <f t="shared" si="9"/>
        <v>2</v>
      </c>
    </row>
    <row r="334" spans="2:17" hidden="1" outlineLevel="1" x14ac:dyDescent="0.25">
      <c r="B334" s="5" t="s">
        <v>322</v>
      </c>
      <c r="C334" s="63">
        <v>2123</v>
      </c>
      <c r="D334" s="63">
        <v>0.1</v>
      </c>
      <c r="E334" s="63" t="s">
        <v>586</v>
      </c>
      <c r="F334" s="63">
        <v>1.5</v>
      </c>
      <c r="G334" s="63" t="s">
        <v>586</v>
      </c>
      <c r="H334" s="63">
        <v>2</v>
      </c>
      <c r="I334" s="63">
        <v>2</v>
      </c>
      <c r="L334" s="5">
        <f t="shared" si="10"/>
        <v>0.1</v>
      </c>
      <c r="M334" s="5" t="str">
        <f t="shared" si="10"/>
        <v>-</v>
      </c>
      <c r="N334" s="5">
        <f t="shared" si="10"/>
        <v>1.5</v>
      </c>
      <c r="O334" s="5" t="str">
        <f t="shared" si="9"/>
        <v>-</v>
      </c>
      <c r="P334" s="5">
        <f t="shared" si="9"/>
        <v>2</v>
      </c>
      <c r="Q334" s="5">
        <f t="shared" si="9"/>
        <v>2</v>
      </c>
    </row>
    <row r="335" spans="2:17" hidden="1" outlineLevel="1" x14ac:dyDescent="0.25">
      <c r="B335" s="5" t="s">
        <v>626</v>
      </c>
      <c r="C335" s="63">
        <v>1189</v>
      </c>
      <c r="D335" s="63">
        <v>0.1</v>
      </c>
      <c r="E335" s="63" t="s">
        <v>586</v>
      </c>
      <c r="F335" s="63" t="s">
        <v>586</v>
      </c>
      <c r="G335" s="63">
        <v>2</v>
      </c>
      <c r="H335" s="63">
        <v>1.5</v>
      </c>
      <c r="I335" s="63">
        <v>2</v>
      </c>
      <c r="L335" s="5">
        <f t="shared" si="10"/>
        <v>0.1</v>
      </c>
      <c r="M335" s="5" t="str">
        <f t="shared" si="10"/>
        <v>-</v>
      </c>
      <c r="N335" s="5" t="str">
        <f t="shared" si="10"/>
        <v>-</v>
      </c>
      <c r="O335" s="5">
        <f t="shared" si="9"/>
        <v>2</v>
      </c>
      <c r="P335" s="5">
        <f t="shared" si="9"/>
        <v>1.5</v>
      </c>
      <c r="Q335" s="5">
        <f t="shared" si="9"/>
        <v>2</v>
      </c>
    </row>
    <row r="336" spans="2:17" hidden="1" outlineLevel="1" x14ac:dyDescent="0.25">
      <c r="B336" s="5" t="s">
        <v>386</v>
      </c>
      <c r="C336" s="63">
        <v>752</v>
      </c>
      <c r="D336" s="63">
        <v>0.10100000000000001</v>
      </c>
      <c r="E336" s="63" t="s">
        <v>586</v>
      </c>
      <c r="F336" s="63">
        <v>2</v>
      </c>
      <c r="G336" s="63">
        <v>1.5009999999999999</v>
      </c>
      <c r="H336" s="63" t="s">
        <v>586</v>
      </c>
      <c r="I336" s="63">
        <v>2</v>
      </c>
      <c r="L336" s="5">
        <f t="shared" si="10"/>
        <v>0.10100000000000001</v>
      </c>
      <c r="M336" s="5" t="str">
        <f t="shared" si="10"/>
        <v>-</v>
      </c>
      <c r="N336" s="5">
        <f t="shared" si="10"/>
        <v>2</v>
      </c>
      <c r="O336" s="5">
        <f t="shared" si="9"/>
        <v>1.5009999999999999</v>
      </c>
      <c r="P336" s="5" t="str">
        <f t="shared" si="9"/>
        <v>-</v>
      </c>
      <c r="Q336" s="5">
        <f t="shared" si="9"/>
        <v>2</v>
      </c>
    </row>
    <row r="337" spans="2:17" hidden="1" outlineLevel="1" x14ac:dyDescent="0.25">
      <c r="B337" s="5" t="s">
        <v>36</v>
      </c>
      <c r="C337" s="63">
        <v>3457</v>
      </c>
      <c r="D337" s="63" t="s">
        <v>586</v>
      </c>
      <c r="E337" s="63" t="s">
        <v>586</v>
      </c>
      <c r="F337" s="63">
        <v>0.997</v>
      </c>
      <c r="G337" s="63">
        <v>1.496</v>
      </c>
      <c r="H337" s="63">
        <v>1.9950000000000001</v>
      </c>
      <c r="I337" s="63">
        <v>1.9950000000000001</v>
      </c>
      <c r="L337" s="5" t="str">
        <f t="shared" si="10"/>
        <v>-</v>
      </c>
      <c r="M337" s="5" t="str">
        <f t="shared" si="10"/>
        <v>-</v>
      </c>
      <c r="N337" s="5">
        <f t="shared" si="10"/>
        <v>0.997</v>
      </c>
      <c r="O337" s="5">
        <f t="shared" si="9"/>
        <v>1.496</v>
      </c>
      <c r="P337" s="5">
        <f t="shared" si="9"/>
        <v>1.9950000000000001</v>
      </c>
      <c r="Q337" s="5">
        <f t="shared" si="9"/>
        <v>1.9950000000000001</v>
      </c>
    </row>
    <row r="338" spans="2:17" hidden="1" outlineLevel="1" x14ac:dyDescent="0.25">
      <c r="B338" s="5" t="s">
        <v>142</v>
      </c>
      <c r="C338" s="63">
        <v>2868</v>
      </c>
      <c r="D338" s="63" t="s">
        <v>586</v>
      </c>
      <c r="E338" s="63" t="s">
        <v>586</v>
      </c>
      <c r="F338" s="63">
        <v>1.496</v>
      </c>
      <c r="G338" s="63">
        <v>1.994</v>
      </c>
      <c r="H338" s="63" t="s">
        <v>586</v>
      </c>
      <c r="I338" s="63">
        <v>1.994</v>
      </c>
      <c r="L338" s="5" t="str">
        <f t="shared" si="10"/>
        <v>-</v>
      </c>
      <c r="M338" s="5" t="str">
        <f t="shared" si="10"/>
        <v>-</v>
      </c>
      <c r="N338" s="5">
        <f t="shared" si="10"/>
        <v>1.496</v>
      </c>
      <c r="O338" s="5">
        <f t="shared" si="9"/>
        <v>1.994</v>
      </c>
      <c r="P338" s="5" t="str">
        <f t="shared" si="9"/>
        <v>-</v>
      </c>
      <c r="Q338" s="5">
        <f t="shared" si="9"/>
        <v>1.994</v>
      </c>
    </row>
    <row r="339" spans="2:17" hidden="1" outlineLevel="1" x14ac:dyDescent="0.25">
      <c r="B339" s="5" t="s">
        <v>348</v>
      </c>
      <c r="C339" s="63">
        <v>2721</v>
      </c>
      <c r="D339" s="63">
        <v>0.1</v>
      </c>
      <c r="E339" s="63">
        <v>0.48699999999999999</v>
      </c>
      <c r="F339" s="63">
        <v>0.99399999999999999</v>
      </c>
      <c r="G339" s="63">
        <v>1.9870000000000001</v>
      </c>
      <c r="H339" s="63">
        <v>1.0089999999999999</v>
      </c>
      <c r="I339" s="63">
        <v>1.9870000000000001</v>
      </c>
      <c r="L339" s="5">
        <f t="shared" si="10"/>
        <v>0.1</v>
      </c>
      <c r="M339" s="5">
        <f t="shared" si="10"/>
        <v>0.48699999999999999</v>
      </c>
      <c r="N339" s="5">
        <f t="shared" si="10"/>
        <v>0.99399999999999999</v>
      </c>
      <c r="O339" s="5">
        <f t="shared" si="9"/>
        <v>1.9870000000000001</v>
      </c>
      <c r="P339" s="5">
        <f t="shared" si="9"/>
        <v>1.0089999999999999</v>
      </c>
      <c r="Q339" s="5">
        <f t="shared" si="9"/>
        <v>1.9870000000000001</v>
      </c>
    </row>
    <row r="340" spans="2:17" hidden="1" outlineLevel="1" x14ac:dyDescent="0.25">
      <c r="B340" s="5" t="s">
        <v>186</v>
      </c>
      <c r="C340" s="63">
        <v>1614</v>
      </c>
      <c r="D340" s="63" t="s">
        <v>586</v>
      </c>
      <c r="E340" s="63" t="s">
        <v>586</v>
      </c>
      <c r="F340" s="63" t="s">
        <v>586</v>
      </c>
      <c r="G340" s="63" t="s">
        <v>586</v>
      </c>
      <c r="H340" s="63">
        <v>1.968</v>
      </c>
      <c r="I340" s="63">
        <v>1.968</v>
      </c>
      <c r="L340" s="5" t="str">
        <f t="shared" si="10"/>
        <v>-</v>
      </c>
      <c r="M340" s="5" t="str">
        <f t="shared" si="10"/>
        <v>-</v>
      </c>
      <c r="N340" s="5" t="str">
        <f t="shared" si="10"/>
        <v>-</v>
      </c>
      <c r="O340" s="5" t="str">
        <f t="shared" si="9"/>
        <v>-</v>
      </c>
      <c r="P340" s="5">
        <f t="shared" si="9"/>
        <v>1.968</v>
      </c>
      <c r="Q340" s="5">
        <f t="shared" si="9"/>
        <v>1.968</v>
      </c>
    </row>
    <row r="341" spans="2:17" hidden="1" outlineLevel="1" x14ac:dyDescent="0.25">
      <c r="B341" s="5" t="s">
        <v>369</v>
      </c>
      <c r="C341" s="63">
        <v>1481</v>
      </c>
      <c r="D341" s="63">
        <v>0.7</v>
      </c>
      <c r="E341" s="63">
        <v>0.65900000000000003</v>
      </c>
      <c r="F341" s="63">
        <v>0.96499999999999997</v>
      </c>
      <c r="G341" s="63">
        <v>1.254</v>
      </c>
      <c r="H341" s="63">
        <v>1.952</v>
      </c>
      <c r="I341" s="63">
        <v>1.952</v>
      </c>
      <c r="L341" s="5">
        <f t="shared" si="10"/>
        <v>0.7</v>
      </c>
      <c r="M341" s="5">
        <f t="shared" si="10"/>
        <v>0.65900000000000003</v>
      </c>
      <c r="N341" s="5">
        <f t="shared" si="10"/>
        <v>0.96499999999999997</v>
      </c>
      <c r="O341" s="5">
        <f t="shared" si="9"/>
        <v>1.254</v>
      </c>
      <c r="P341" s="5">
        <f t="shared" si="9"/>
        <v>1.952</v>
      </c>
      <c r="Q341" s="5">
        <f t="shared" si="9"/>
        <v>1.952</v>
      </c>
    </row>
    <row r="342" spans="2:17" hidden="1" outlineLevel="1" x14ac:dyDescent="0.25">
      <c r="B342" s="5" t="s">
        <v>282</v>
      </c>
      <c r="C342" s="63">
        <v>2307</v>
      </c>
      <c r="D342" s="63">
        <v>0.1</v>
      </c>
      <c r="E342" s="63" t="s">
        <v>586</v>
      </c>
      <c r="F342" s="63">
        <v>1.0029999999999999</v>
      </c>
      <c r="G342" s="63">
        <v>1.4039999999999999</v>
      </c>
      <c r="H342" s="63">
        <v>1.905</v>
      </c>
      <c r="I342" s="63">
        <v>1.905</v>
      </c>
      <c r="L342" s="5">
        <f t="shared" si="10"/>
        <v>0.1</v>
      </c>
      <c r="M342" s="5" t="str">
        <f t="shared" si="10"/>
        <v>-</v>
      </c>
      <c r="N342" s="5">
        <f t="shared" si="10"/>
        <v>1.0029999999999999</v>
      </c>
      <c r="O342" s="5">
        <f t="shared" si="9"/>
        <v>1.4039999999999999</v>
      </c>
      <c r="P342" s="5">
        <f t="shared" si="9"/>
        <v>1.905</v>
      </c>
      <c r="Q342" s="5">
        <f t="shared" si="9"/>
        <v>1.905</v>
      </c>
    </row>
    <row r="343" spans="2:17" hidden="1" outlineLevel="1" x14ac:dyDescent="0.25">
      <c r="B343" s="5" t="s">
        <v>368</v>
      </c>
      <c r="C343" s="63">
        <v>3266</v>
      </c>
      <c r="D343" s="63">
        <v>0.01</v>
      </c>
      <c r="E343" s="63">
        <v>0.2</v>
      </c>
      <c r="F343" s="63">
        <v>0.7</v>
      </c>
      <c r="G343" s="63">
        <v>0.95</v>
      </c>
      <c r="H343" s="63">
        <v>1.903</v>
      </c>
      <c r="I343" s="63">
        <v>1.903</v>
      </c>
      <c r="L343" s="5">
        <f t="shared" si="10"/>
        <v>0.01</v>
      </c>
      <c r="M343" s="5">
        <f t="shared" si="10"/>
        <v>0.2</v>
      </c>
      <c r="N343" s="5">
        <f t="shared" si="10"/>
        <v>0.7</v>
      </c>
      <c r="O343" s="5">
        <f t="shared" si="9"/>
        <v>0.95</v>
      </c>
      <c r="P343" s="5">
        <f t="shared" si="9"/>
        <v>1.903</v>
      </c>
      <c r="Q343" s="5">
        <f t="shared" si="9"/>
        <v>1.903</v>
      </c>
    </row>
    <row r="344" spans="2:17" hidden="1" outlineLevel="1" x14ac:dyDescent="0.25">
      <c r="B344" s="5" t="s">
        <v>40</v>
      </c>
      <c r="C344" s="63">
        <v>2813</v>
      </c>
      <c r="D344" s="63" t="s">
        <v>586</v>
      </c>
      <c r="E344" s="63" t="s">
        <v>586</v>
      </c>
      <c r="F344" s="63" t="s">
        <v>586</v>
      </c>
      <c r="G344" s="63">
        <v>1.9</v>
      </c>
      <c r="H344" s="63" t="s">
        <v>586</v>
      </c>
      <c r="I344" s="63">
        <v>1.9</v>
      </c>
      <c r="L344" s="5" t="str">
        <f t="shared" si="10"/>
        <v>-</v>
      </c>
      <c r="M344" s="5" t="str">
        <f t="shared" si="10"/>
        <v>-</v>
      </c>
      <c r="N344" s="5" t="str">
        <f t="shared" si="10"/>
        <v>-</v>
      </c>
      <c r="O344" s="5">
        <f t="shared" si="9"/>
        <v>1.9</v>
      </c>
      <c r="P344" s="5" t="str">
        <f t="shared" si="9"/>
        <v>-</v>
      </c>
      <c r="Q344" s="5">
        <f t="shared" si="9"/>
        <v>1.9</v>
      </c>
    </row>
    <row r="345" spans="2:17" hidden="1" outlineLevel="1" x14ac:dyDescent="0.25">
      <c r="B345" s="5" t="s">
        <v>381</v>
      </c>
      <c r="C345" s="63">
        <v>2472</v>
      </c>
      <c r="D345" s="63" t="s">
        <v>586</v>
      </c>
      <c r="E345" s="63">
        <v>0.80100000000000005</v>
      </c>
      <c r="F345" s="63">
        <v>1.2</v>
      </c>
      <c r="G345" s="63">
        <v>1.7</v>
      </c>
      <c r="H345" s="63">
        <v>1.9</v>
      </c>
      <c r="I345" s="63">
        <v>1.9</v>
      </c>
      <c r="L345" s="5" t="str">
        <f t="shared" si="10"/>
        <v>-</v>
      </c>
      <c r="M345" s="5">
        <f t="shared" si="10"/>
        <v>0.80100000000000005</v>
      </c>
      <c r="N345" s="5">
        <f t="shared" si="10"/>
        <v>1.2</v>
      </c>
      <c r="O345" s="5">
        <f t="shared" si="9"/>
        <v>1.7</v>
      </c>
      <c r="P345" s="5">
        <f t="shared" si="9"/>
        <v>1.9</v>
      </c>
      <c r="Q345" s="5">
        <f t="shared" si="9"/>
        <v>1.9</v>
      </c>
    </row>
    <row r="346" spans="2:17" hidden="1" outlineLevel="1" x14ac:dyDescent="0.25">
      <c r="B346" s="5" t="s">
        <v>714</v>
      </c>
      <c r="C346" s="63">
        <v>2766</v>
      </c>
      <c r="D346" s="63">
        <v>0.115</v>
      </c>
      <c r="E346" s="63">
        <v>1.5640000000000001</v>
      </c>
      <c r="F346" s="63">
        <v>0.20200000000000001</v>
      </c>
      <c r="G346" s="63">
        <v>1.887</v>
      </c>
      <c r="H346" s="63">
        <v>1.52</v>
      </c>
      <c r="I346" s="63">
        <v>1.887</v>
      </c>
      <c r="L346" s="5">
        <f t="shared" si="10"/>
        <v>0.115</v>
      </c>
      <c r="M346" s="5">
        <f t="shared" si="10"/>
        <v>1.5640000000000001</v>
      </c>
      <c r="N346" s="5">
        <f t="shared" si="10"/>
        <v>0.20200000000000001</v>
      </c>
      <c r="O346" s="5">
        <f t="shared" si="9"/>
        <v>1.887</v>
      </c>
      <c r="P346" s="5">
        <f t="shared" si="9"/>
        <v>1.52</v>
      </c>
      <c r="Q346" s="5">
        <f t="shared" si="9"/>
        <v>1.887</v>
      </c>
    </row>
    <row r="347" spans="2:17" hidden="1" outlineLevel="1" x14ac:dyDescent="0.25">
      <c r="B347" s="5" t="s">
        <v>147</v>
      </c>
      <c r="C347" s="63">
        <v>588</v>
      </c>
      <c r="D347" s="63" t="s">
        <v>586</v>
      </c>
      <c r="E347" s="63" t="s">
        <v>586</v>
      </c>
      <c r="F347" s="63" t="s">
        <v>586</v>
      </c>
      <c r="G347" s="63" t="s">
        <v>586</v>
      </c>
      <c r="H347" s="63">
        <v>1.85</v>
      </c>
      <c r="I347" s="63">
        <v>1.85</v>
      </c>
      <c r="L347" s="5" t="str">
        <f t="shared" si="10"/>
        <v>-</v>
      </c>
      <c r="M347" s="5" t="str">
        <f t="shared" si="10"/>
        <v>-</v>
      </c>
      <c r="N347" s="5" t="str">
        <f t="shared" si="10"/>
        <v>-</v>
      </c>
      <c r="O347" s="5" t="str">
        <f t="shared" si="9"/>
        <v>-</v>
      </c>
      <c r="P347" s="5">
        <f t="shared" si="9"/>
        <v>1.85</v>
      </c>
      <c r="Q347" s="5">
        <f t="shared" si="9"/>
        <v>1.85</v>
      </c>
    </row>
    <row r="348" spans="2:17" hidden="1" outlineLevel="1" x14ac:dyDescent="0.25">
      <c r="B348" s="5" t="s">
        <v>643</v>
      </c>
      <c r="C348" s="63">
        <v>704</v>
      </c>
      <c r="D348" s="63" t="s">
        <v>586</v>
      </c>
      <c r="E348" s="63" t="s">
        <v>586</v>
      </c>
      <c r="F348" s="63">
        <v>1.1060000000000001</v>
      </c>
      <c r="G348" s="63">
        <v>1.714</v>
      </c>
      <c r="H348" s="63">
        <v>1.8160000000000001</v>
      </c>
      <c r="I348" s="63">
        <v>1.8160000000000001</v>
      </c>
      <c r="L348" s="5" t="str">
        <f t="shared" si="10"/>
        <v>-</v>
      </c>
      <c r="M348" s="5" t="str">
        <f t="shared" si="10"/>
        <v>-</v>
      </c>
      <c r="N348" s="5">
        <f t="shared" si="10"/>
        <v>1.1060000000000001</v>
      </c>
      <c r="O348" s="5">
        <f t="shared" si="9"/>
        <v>1.714</v>
      </c>
      <c r="P348" s="5">
        <f t="shared" si="9"/>
        <v>1.8160000000000001</v>
      </c>
      <c r="Q348" s="5">
        <f t="shared" si="9"/>
        <v>1.8160000000000001</v>
      </c>
    </row>
    <row r="349" spans="2:17" hidden="1" outlineLevel="1" x14ac:dyDescent="0.25">
      <c r="B349" s="5" t="s">
        <v>500</v>
      </c>
      <c r="C349" s="63">
        <v>2309</v>
      </c>
      <c r="D349" s="63">
        <v>2E-3</v>
      </c>
      <c r="E349" s="63">
        <v>1.6</v>
      </c>
      <c r="F349" s="63">
        <v>1.8</v>
      </c>
      <c r="G349" s="63" t="s">
        <v>586</v>
      </c>
      <c r="H349" s="63" t="s">
        <v>586</v>
      </c>
      <c r="I349" s="63">
        <v>1.8</v>
      </c>
      <c r="L349" s="5">
        <f t="shared" si="10"/>
        <v>2E-3</v>
      </c>
      <c r="M349" s="5">
        <f t="shared" si="10"/>
        <v>1.6</v>
      </c>
      <c r="N349" s="5">
        <f t="shared" si="10"/>
        <v>1.8</v>
      </c>
      <c r="O349" s="5" t="str">
        <f t="shared" si="9"/>
        <v>-</v>
      </c>
      <c r="P349" s="5" t="str">
        <f t="shared" si="9"/>
        <v>-</v>
      </c>
      <c r="Q349" s="5">
        <f t="shared" si="9"/>
        <v>1.8</v>
      </c>
    </row>
    <row r="350" spans="2:17" hidden="1" outlineLevel="1" x14ac:dyDescent="0.25">
      <c r="B350" s="5" t="s">
        <v>451</v>
      </c>
      <c r="C350" s="63">
        <v>1288</v>
      </c>
      <c r="D350" s="63">
        <v>0.1</v>
      </c>
      <c r="E350" s="63">
        <v>0.748</v>
      </c>
      <c r="F350" s="63">
        <v>1</v>
      </c>
      <c r="G350" s="63">
        <v>1.2549999999999999</v>
      </c>
      <c r="H350" s="63">
        <v>1.7789999999999999</v>
      </c>
      <c r="I350" s="63">
        <v>1.7789999999999999</v>
      </c>
      <c r="L350" s="5">
        <f t="shared" si="10"/>
        <v>0.1</v>
      </c>
      <c r="M350" s="5">
        <f t="shared" si="10"/>
        <v>0.748</v>
      </c>
      <c r="N350" s="5">
        <f t="shared" si="10"/>
        <v>1</v>
      </c>
      <c r="O350" s="5">
        <f t="shared" si="9"/>
        <v>1.2549999999999999</v>
      </c>
      <c r="P350" s="5">
        <f t="shared" si="9"/>
        <v>1.7789999999999999</v>
      </c>
      <c r="Q350" s="5">
        <f t="shared" si="9"/>
        <v>1.7789999999999999</v>
      </c>
    </row>
    <row r="351" spans="2:17" hidden="1" outlineLevel="1" x14ac:dyDescent="0.25">
      <c r="B351" s="5" t="s">
        <v>329</v>
      </c>
      <c r="C351" s="63">
        <v>3312</v>
      </c>
      <c r="D351" s="63" t="s">
        <v>586</v>
      </c>
      <c r="E351" s="63">
        <v>0.497</v>
      </c>
      <c r="F351" s="63">
        <v>1.296</v>
      </c>
      <c r="G351" s="63">
        <v>1.3959999999999999</v>
      </c>
      <c r="H351" s="63">
        <v>1.7749999999999999</v>
      </c>
      <c r="I351" s="63">
        <v>1.7749999999999999</v>
      </c>
      <c r="L351" s="5" t="str">
        <f t="shared" si="10"/>
        <v>-</v>
      </c>
      <c r="M351" s="5">
        <f t="shared" si="10"/>
        <v>0.497</v>
      </c>
      <c r="N351" s="5">
        <f t="shared" si="10"/>
        <v>1.296</v>
      </c>
      <c r="O351" s="5">
        <f t="shared" si="9"/>
        <v>1.3959999999999999</v>
      </c>
      <c r="P351" s="5">
        <f t="shared" si="9"/>
        <v>1.7749999999999999</v>
      </c>
      <c r="Q351" s="5">
        <f t="shared" si="9"/>
        <v>1.7749999999999999</v>
      </c>
    </row>
    <row r="352" spans="2:17" hidden="1" outlineLevel="1" x14ac:dyDescent="0.25">
      <c r="B352" s="5" t="s">
        <v>473</v>
      </c>
      <c r="C352" s="63">
        <v>1158</v>
      </c>
      <c r="D352" s="63">
        <v>0.1</v>
      </c>
      <c r="E352" s="63" t="s">
        <v>586</v>
      </c>
      <c r="F352" s="63" t="s">
        <v>586</v>
      </c>
      <c r="G352" s="63" t="s">
        <v>586</v>
      </c>
      <c r="H352" s="63">
        <v>1.762</v>
      </c>
      <c r="I352" s="63">
        <v>1.762</v>
      </c>
      <c r="L352" s="5">
        <f t="shared" si="10"/>
        <v>0.1</v>
      </c>
      <c r="M352" s="5" t="str">
        <f t="shared" si="10"/>
        <v>-</v>
      </c>
      <c r="N352" s="5" t="str">
        <f t="shared" si="10"/>
        <v>-</v>
      </c>
      <c r="O352" s="5" t="str">
        <f t="shared" si="9"/>
        <v>-</v>
      </c>
      <c r="P352" s="5">
        <f t="shared" si="9"/>
        <v>1.762</v>
      </c>
      <c r="Q352" s="5">
        <f t="shared" si="9"/>
        <v>1.762</v>
      </c>
    </row>
    <row r="353" spans="2:17" hidden="1" outlineLevel="1" x14ac:dyDescent="0.25">
      <c r="B353" s="5" t="s">
        <v>716</v>
      </c>
      <c r="C353" s="63">
        <v>3527</v>
      </c>
      <c r="D353" s="63" t="s">
        <v>586</v>
      </c>
      <c r="E353" s="63" t="s">
        <v>586</v>
      </c>
      <c r="F353" s="63">
        <v>1.2509999999999999</v>
      </c>
      <c r="G353" s="63">
        <v>1.5</v>
      </c>
      <c r="H353" s="63">
        <v>1.75</v>
      </c>
      <c r="I353" s="63">
        <v>1.75</v>
      </c>
      <c r="L353" s="5" t="str">
        <f t="shared" si="10"/>
        <v>-</v>
      </c>
      <c r="M353" s="5" t="str">
        <f t="shared" si="10"/>
        <v>-</v>
      </c>
      <c r="N353" s="5">
        <f t="shared" si="10"/>
        <v>1.2509999999999999</v>
      </c>
      <c r="O353" s="5">
        <f t="shared" si="9"/>
        <v>1.5</v>
      </c>
      <c r="P353" s="5">
        <f t="shared" si="9"/>
        <v>1.75</v>
      </c>
      <c r="Q353" s="5">
        <f t="shared" si="9"/>
        <v>1.75</v>
      </c>
    </row>
    <row r="354" spans="2:17" hidden="1" outlineLevel="1" x14ac:dyDescent="0.25">
      <c r="B354" s="5" t="s">
        <v>367</v>
      </c>
      <c r="C354" s="63">
        <v>2867</v>
      </c>
      <c r="D354" s="63" t="s">
        <v>586</v>
      </c>
      <c r="E354" s="63" t="s">
        <v>586</v>
      </c>
      <c r="F354" s="63" t="s">
        <v>586</v>
      </c>
      <c r="G354" s="63" t="s">
        <v>586</v>
      </c>
      <c r="H354" s="63">
        <v>1.75</v>
      </c>
      <c r="I354" s="63">
        <v>1.75</v>
      </c>
      <c r="L354" s="5" t="str">
        <f t="shared" si="10"/>
        <v>-</v>
      </c>
      <c r="M354" s="5" t="str">
        <f t="shared" si="10"/>
        <v>-</v>
      </c>
      <c r="N354" s="5" t="str">
        <f t="shared" si="10"/>
        <v>-</v>
      </c>
      <c r="O354" s="5" t="str">
        <f t="shared" si="9"/>
        <v>-</v>
      </c>
      <c r="P354" s="5">
        <f t="shared" si="9"/>
        <v>1.75</v>
      </c>
      <c r="Q354" s="5">
        <f t="shared" si="9"/>
        <v>1.75</v>
      </c>
    </row>
    <row r="355" spans="2:17" hidden="1" outlineLevel="1" x14ac:dyDescent="0.25">
      <c r="B355" s="5" t="s">
        <v>295</v>
      </c>
      <c r="C355" s="63">
        <v>3360</v>
      </c>
      <c r="D355" s="63">
        <v>0.01</v>
      </c>
      <c r="E355" s="63">
        <v>0.30099999999999999</v>
      </c>
      <c r="F355" s="63">
        <v>0.70199999999999996</v>
      </c>
      <c r="G355" s="63">
        <v>1.2509999999999999</v>
      </c>
      <c r="H355" s="63">
        <v>1.75</v>
      </c>
      <c r="I355" s="63">
        <v>1.75</v>
      </c>
      <c r="L355" s="5">
        <f t="shared" si="10"/>
        <v>0.01</v>
      </c>
      <c r="M355" s="5">
        <f t="shared" si="10"/>
        <v>0.30099999999999999</v>
      </c>
      <c r="N355" s="5">
        <f t="shared" si="10"/>
        <v>0.70199999999999996</v>
      </c>
      <c r="O355" s="5">
        <f t="shared" si="9"/>
        <v>1.2509999999999999</v>
      </c>
      <c r="P355" s="5">
        <f t="shared" si="9"/>
        <v>1.75</v>
      </c>
      <c r="Q355" s="5">
        <f t="shared" si="9"/>
        <v>1.75</v>
      </c>
    </row>
    <row r="356" spans="2:17" hidden="1" outlineLevel="1" x14ac:dyDescent="0.25">
      <c r="B356" s="5" t="s">
        <v>326</v>
      </c>
      <c r="C356" s="63">
        <v>1745</v>
      </c>
      <c r="D356" s="63" t="s">
        <v>586</v>
      </c>
      <c r="E356" s="63">
        <v>0.1</v>
      </c>
      <c r="F356" s="63">
        <v>0.85</v>
      </c>
      <c r="G356" s="63">
        <v>0.85</v>
      </c>
      <c r="H356" s="63">
        <v>1.75</v>
      </c>
      <c r="I356" s="63">
        <v>1.75</v>
      </c>
      <c r="L356" s="5" t="str">
        <f t="shared" si="10"/>
        <v>-</v>
      </c>
      <c r="M356" s="5">
        <f t="shared" si="10"/>
        <v>0.1</v>
      </c>
      <c r="N356" s="5">
        <f t="shared" si="10"/>
        <v>0.85</v>
      </c>
      <c r="O356" s="5">
        <f t="shared" si="9"/>
        <v>0.85</v>
      </c>
      <c r="P356" s="5">
        <f t="shared" si="9"/>
        <v>1.75</v>
      </c>
      <c r="Q356" s="5">
        <f t="shared" si="9"/>
        <v>1.75</v>
      </c>
    </row>
    <row r="357" spans="2:17" hidden="1" outlineLevel="1" x14ac:dyDescent="0.25">
      <c r="B357" s="5" t="s">
        <v>481</v>
      </c>
      <c r="C357" s="63">
        <v>1352</v>
      </c>
      <c r="D357" s="63">
        <v>0.1</v>
      </c>
      <c r="E357" s="63" t="s">
        <v>586</v>
      </c>
      <c r="F357" s="63" t="s">
        <v>586</v>
      </c>
      <c r="G357" s="63">
        <v>1.5</v>
      </c>
      <c r="H357" s="63">
        <v>1.75</v>
      </c>
      <c r="I357" s="63">
        <v>1.75</v>
      </c>
      <c r="L357" s="5">
        <f t="shared" si="10"/>
        <v>0.1</v>
      </c>
      <c r="M357" s="5" t="str">
        <f t="shared" si="10"/>
        <v>-</v>
      </c>
      <c r="N357" s="5" t="str">
        <f t="shared" si="10"/>
        <v>-</v>
      </c>
      <c r="O357" s="5">
        <f t="shared" si="9"/>
        <v>1.5</v>
      </c>
      <c r="P357" s="5">
        <f t="shared" si="9"/>
        <v>1.75</v>
      </c>
      <c r="Q357" s="5">
        <f t="shared" si="9"/>
        <v>1.75</v>
      </c>
    </row>
    <row r="358" spans="2:17" hidden="1" outlineLevel="1" x14ac:dyDescent="0.25">
      <c r="B358" s="5" t="s">
        <v>779</v>
      </c>
      <c r="C358" s="63">
        <v>3293</v>
      </c>
      <c r="D358" s="63" t="s">
        <v>586</v>
      </c>
      <c r="E358" s="63" t="s">
        <v>586</v>
      </c>
      <c r="F358" s="63" t="s">
        <v>586</v>
      </c>
      <c r="G358" s="63" t="s">
        <v>586</v>
      </c>
      <c r="H358" s="63">
        <v>1.73</v>
      </c>
      <c r="I358" s="63">
        <v>1.73</v>
      </c>
      <c r="L358" s="5" t="str">
        <f t="shared" si="10"/>
        <v>-</v>
      </c>
      <c r="M358" s="5" t="str">
        <f t="shared" si="10"/>
        <v>-</v>
      </c>
      <c r="N358" s="5" t="str">
        <f t="shared" si="10"/>
        <v>-</v>
      </c>
      <c r="O358" s="5" t="str">
        <f t="shared" si="9"/>
        <v>-</v>
      </c>
      <c r="P358" s="5">
        <f t="shared" si="9"/>
        <v>1.73</v>
      </c>
      <c r="Q358" s="5">
        <f t="shared" si="9"/>
        <v>1.73</v>
      </c>
    </row>
    <row r="359" spans="2:17" hidden="1" outlineLevel="1" x14ac:dyDescent="0.25">
      <c r="B359" s="5" t="s">
        <v>803</v>
      </c>
      <c r="C359" s="63">
        <v>2697</v>
      </c>
      <c r="D359" s="63" t="s">
        <v>586</v>
      </c>
      <c r="E359" s="63" t="s">
        <v>586</v>
      </c>
      <c r="F359" s="63" t="s">
        <v>586</v>
      </c>
      <c r="G359" s="63">
        <v>1.708</v>
      </c>
      <c r="H359" s="63" t="s">
        <v>586</v>
      </c>
      <c r="I359" s="63">
        <v>1.708</v>
      </c>
      <c r="L359" s="5" t="str">
        <f t="shared" si="10"/>
        <v>-</v>
      </c>
      <c r="M359" s="5" t="str">
        <f t="shared" si="10"/>
        <v>-</v>
      </c>
      <c r="N359" s="5" t="str">
        <f t="shared" si="10"/>
        <v>-</v>
      </c>
      <c r="O359" s="5">
        <f t="shared" si="9"/>
        <v>1.708</v>
      </c>
      <c r="P359" s="5" t="str">
        <f t="shared" si="9"/>
        <v>-</v>
      </c>
      <c r="Q359" s="5">
        <f t="shared" si="9"/>
        <v>1.708</v>
      </c>
    </row>
    <row r="360" spans="2:17" hidden="1" outlineLevel="1" x14ac:dyDescent="0.25">
      <c r="B360" s="5" t="s">
        <v>773</v>
      </c>
      <c r="C360" s="63">
        <v>1052</v>
      </c>
      <c r="D360" s="63" t="s">
        <v>586</v>
      </c>
      <c r="E360" s="63" t="s">
        <v>586</v>
      </c>
      <c r="F360" s="63" t="s">
        <v>586</v>
      </c>
      <c r="G360" s="63" t="s">
        <v>586</v>
      </c>
      <c r="H360" s="63">
        <v>1.6639999999999999</v>
      </c>
      <c r="I360" s="63">
        <v>1.6639999999999999</v>
      </c>
      <c r="L360" s="5" t="str">
        <f t="shared" si="10"/>
        <v>-</v>
      </c>
      <c r="M360" s="5" t="str">
        <f t="shared" si="10"/>
        <v>-</v>
      </c>
      <c r="N360" s="5" t="str">
        <f t="shared" si="10"/>
        <v>-</v>
      </c>
      <c r="O360" s="5" t="str">
        <f t="shared" si="9"/>
        <v>-</v>
      </c>
      <c r="P360" s="5">
        <f t="shared" si="9"/>
        <v>1.6639999999999999</v>
      </c>
      <c r="Q360" s="5">
        <f t="shared" si="9"/>
        <v>1.6639999999999999</v>
      </c>
    </row>
    <row r="361" spans="2:17" hidden="1" outlineLevel="1" x14ac:dyDescent="0.25">
      <c r="B361" s="5" t="s">
        <v>778</v>
      </c>
      <c r="C361" s="63">
        <v>2758</v>
      </c>
      <c r="D361" s="63" t="s">
        <v>586</v>
      </c>
      <c r="E361" s="63" t="s">
        <v>586</v>
      </c>
      <c r="F361" s="63" t="s">
        <v>586</v>
      </c>
      <c r="G361" s="63" t="s">
        <v>586</v>
      </c>
      <c r="H361" s="63">
        <v>1.6140000000000001</v>
      </c>
      <c r="I361" s="63">
        <v>1.6140000000000001</v>
      </c>
      <c r="L361" s="5" t="str">
        <f t="shared" si="10"/>
        <v>-</v>
      </c>
      <c r="M361" s="5" t="str">
        <f t="shared" si="10"/>
        <v>-</v>
      </c>
      <c r="N361" s="5" t="str">
        <f t="shared" si="10"/>
        <v>-</v>
      </c>
      <c r="O361" s="5" t="str">
        <f t="shared" si="9"/>
        <v>-</v>
      </c>
      <c r="P361" s="5">
        <f t="shared" si="9"/>
        <v>1.6140000000000001</v>
      </c>
      <c r="Q361" s="5">
        <f t="shared" si="9"/>
        <v>1.6140000000000001</v>
      </c>
    </row>
    <row r="362" spans="2:17" hidden="1" outlineLevel="1" x14ac:dyDescent="0.25">
      <c r="B362" s="5" t="s">
        <v>306</v>
      </c>
      <c r="C362" s="63">
        <v>680</v>
      </c>
      <c r="D362" s="63" t="s">
        <v>586</v>
      </c>
      <c r="E362" s="63" t="s">
        <v>586</v>
      </c>
      <c r="F362" s="63" t="s">
        <v>586</v>
      </c>
      <c r="G362" s="63">
        <v>1.103</v>
      </c>
      <c r="H362" s="63">
        <v>1.6120000000000001</v>
      </c>
      <c r="I362" s="63">
        <v>1.6120000000000001</v>
      </c>
      <c r="L362" s="5" t="str">
        <f t="shared" si="10"/>
        <v>-</v>
      </c>
      <c r="M362" s="5" t="str">
        <f t="shared" si="10"/>
        <v>-</v>
      </c>
      <c r="N362" s="5" t="str">
        <f t="shared" si="10"/>
        <v>-</v>
      </c>
      <c r="O362" s="5">
        <f t="shared" si="9"/>
        <v>1.103</v>
      </c>
      <c r="P362" s="5">
        <f t="shared" si="9"/>
        <v>1.6120000000000001</v>
      </c>
      <c r="Q362" s="5">
        <f t="shared" si="9"/>
        <v>1.6120000000000001</v>
      </c>
    </row>
    <row r="363" spans="2:17" hidden="1" outlineLevel="1" x14ac:dyDescent="0.25">
      <c r="B363" s="5" t="s">
        <v>198</v>
      </c>
      <c r="C363" s="63">
        <v>2880</v>
      </c>
      <c r="D363" s="63">
        <v>0.1</v>
      </c>
      <c r="E363" s="63" t="s">
        <v>586</v>
      </c>
      <c r="F363" s="63">
        <v>1</v>
      </c>
      <c r="G363" s="63">
        <v>1.5109999999999999</v>
      </c>
      <c r="H363" s="63">
        <v>1.6</v>
      </c>
      <c r="I363" s="63">
        <v>1.6</v>
      </c>
      <c r="L363" s="5">
        <f t="shared" si="10"/>
        <v>0.1</v>
      </c>
      <c r="M363" s="5" t="str">
        <f t="shared" si="10"/>
        <v>-</v>
      </c>
      <c r="N363" s="5">
        <f t="shared" si="10"/>
        <v>1</v>
      </c>
      <c r="O363" s="5">
        <f t="shared" si="9"/>
        <v>1.5109999999999999</v>
      </c>
      <c r="P363" s="5">
        <f t="shared" si="9"/>
        <v>1.6</v>
      </c>
      <c r="Q363" s="5">
        <f t="shared" si="9"/>
        <v>1.6</v>
      </c>
    </row>
    <row r="364" spans="2:17" hidden="1" outlineLevel="1" x14ac:dyDescent="0.25">
      <c r="B364" s="5" t="s">
        <v>774</v>
      </c>
      <c r="C364" s="63">
        <v>2313</v>
      </c>
      <c r="D364" s="63" t="s">
        <v>586</v>
      </c>
      <c r="E364" s="63" t="s">
        <v>586</v>
      </c>
      <c r="F364" s="63">
        <v>0.503</v>
      </c>
      <c r="G364" s="63">
        <v>1.0049999999999999</v>
      </c>
      <c r="H364" s="63">
        <v>1.5409999999999999</v>
      </c>
      <c r="I364" s="63">
        <v>1.5409999999999999</v>
      </c>
      <c r="L364" s="5" t="str">
        <f t="shared" si="10"/>
        <v>-</v>
      </c>
      <c r="M364" s="5" t="str">
        <f t="shared" si="10"/>
        <v>-</v>
      </c>
      <c r="N364" s="5">
        <f t="shared" si="10"/>
        <v>0.503</v>
      </c>
      <c r="O364" s="5">
        <f t="shared" si="9"/>
        <v>1.0049999999999999</v>
      </c>
      <c r="P364" s="5">
        <f t="shared" si="9"/>
        <v>1.5409999999999999</v>
      </c>
      <c r="Q364" s="5">
        <f t="shared" si="9"/>
        <v>1.5409999999999999</v>
      </c>
    </row>
    <row r="365" spans="2:17" hidden="1" outlineLevel="1" x14ac:dyDescent="0.25">
      <c r="B365" s="5" t="s">
        <v>354</v>
      </c>
      <c r="C365" s="63">
        <v>3001</v>
      </c>
      <c r="D365" s="63" t="s">
        <v>586</v>
      </c>
      <c r="E365" s="63">
        <v>0.3</v>
      </c>
      <c r="F365" s="63">
        <v>0.6</v>
      </c>
      <c r="G365" s="63">
        <v>1.103</v>
      </c>
      <c r="H365" s="63">
        <v>1.5109999999999999</v>
      </c>
      <c r="I365" s="63">
        <v>1.5109999999999999</v>
      </c>
      <c r="L365" s="5" t="str">
        <f t="shared" si="10"/>
        <v>-</v>
      </c>
      <c r="M365" s="5">
        <f t="shared" si="10"/>
        <v>0.3</v>
      </c>
      <c r="N365" s="5">
        <f t="shared" si="10"/>
        <v>0.6</v>
      </c>
      <c r="O365" s="5">
        <f t="shared" si="9"/>
        <v>1.103</v>
      </c>
      <c r="P365" s="5">
        <f t="shared" si="9"/>
        <v>1.5109999999999999</v>
      </c>
      <c r="Q365" s="5">
        <f t="shared" si="9"/>
        <v>1.5109999999999999</v>
      </c>
    </row>
    <row r="366" spans="2:17" hidden="1" outlineLevel="1" x14ac:dyDescent="0.25">
      <c r="B366" s="5" t="s">
        <v>53</v>
      </c>
      <c r="C366" s="63">
        <v>3180</v>
      </c>
      <c r="D366" s="63">
        <v>1.0049999999999999</v>
      </c>
      <c r="E366" s="63" t="s">
        <v>586</v>
      </c>
      <c r="F366" s="63">
        <v>1.502</v>
      </c>
      <c r="G366" s="63">
        <v>1.5049999999999999</v>
      </c>
      <c r="H366" s="63">
        <v>1.5109999999999999</v>
      </c>
      <c r="I366" s="63">
        <v>1.5109999999999999</v>
      </c>
      <c r="L366" s="5">
        <f t="shared" si="10"/>
        <v>1.0049999999999999</v>
      </c>
      <c r="M366" s="5" t="str">
        <f t="shared" si="10"/>
        <v>-</v>
      </c>
      <c r="N366" s="5">
        <f t="shared" si="10"/>
        <v>1.502</v>
      </c>
      <c r="O366" s="5">
        <f t="shared" si="9"/>
        <v>1.5049999999999999</v>
      </c>
      <c r="P366" s="5">
        <f t="shared" si="9"/>
        <v>1.5109999999999999</v>
      </c>
      <c r="Q366" s="5">
        <f t="shared" si="9"/>
        <v>1.5109999999999999</v>
      </c>
    </row>
    <row r="367" spans="2:17" hidden="1" outlineLevel="1" x14ac:dyDescent="0.25">
      <c r="B367" s="5" t="s">
        <v>307</v>
      </c>
      <c r="C367" s="63">
        <v>735</v>
      </c>
      <c r="D367" s="63">
        <v>0.01</v>
      </c>
      <c r="E367" s="63" t="s">
        <v>586</v>
      </c>
      <c r="F367" s="63" t="s">
        <v>586</v>
      </c>
      <c r="G367" s="63" t="s">
        <v>586</v>
      </c>
      <c r="H367" s="63">
        <v>1.5109999999999999</v>
      </c>
      <c r="I367" s="63">
        <v>1.5109999999999999</v>
      </c>
      <c r="L367" s="5">
        <f t="shared" si="10"/>
        <v>0.01</v>
      </c>
      <c r="M367" s="5" t="str">
        <f t="shared" si="10"/>
        <v>-</v>
      </c>
      <c r="N367" s="5" t="str">
        <f t="shared" si="10"/>
        <v>-</v>
      </c>
      <c r="O367" s="5" t="str">
        <f t="shared" si="9"/>
        <v>-</v>
      </c>
      <c r="P367" s="5">
        <f t="shared" si="9"/>
        <v>1.5109999999999999</v>
      </c>
      <c r="Q367" s="5">
        <f t="shared" si="9"/>
        <v>1.5109999999999999</v>
      </c>
    </row>
    <row r="368" spans="2:17" hidden="1" outlineLevel="1" x14ac:dyDescent="0.25">
      <c r="B368" s="5" t="s">
        <v>402</v>
      </c>
      <c r="C368" s="63">
        <v>3292</v>
      </c>
      <c r="D368" s="63" t="s">
        <v>586</v>
      </c>
      <c r="E368" s="63">
        <v>0.2</v>
      </c>
      <c r="F368" s="63">
        <v>0.3</v>
      </c>
      <c r="G368" s="63">
        <v>1.002</v>
      </c>
      <c r="H368" s="63">
        <v>1.51</v>
      </c>
      <c r="I368" s="63">
        <v>1.51</v>
      </c>
      <c r="L368" s="5" t="str">
        <f t="shared" si="10"/>
        <v>-</v>
      </c>
      <c r="M368" s="5">
        <f t="shared" si="10"/>
        <v>0.2</v>
      </c>
      <c r="N368" s="5">
        <f t="shared" si="10"/>
        <v>0.3</v>
      </c>
      <c r="O368" s="5">
        <f t="shared" si="9"/>
        <v>1.002</v>
      </c>
      <c r="P368" s="5">
        <f t="shared" si="9"/>
        <v>1.51</v>
      </c>
      <c r="Q368" s="5">
        <f t="shared" si="9"/>
        <v>1.51</v>
      </c>
    </row>
    <row r="369" spans="2:17" hidden="1" outlineLevel="1" x14ac:dyDescent="0.25">
      <c r="B369" s="5" t="s">
        <v>832</v>
      </c>
      <c r="C369" s="63">
        <v>3209</v>
      </c>
      <c r="D369" s="63" t="s">
        <v>586</v>
      </c>
      <c r="E369" s="63" t="s">
        <v>586</v>
      </c>
      <c r="F369" s="63" t="s">
        <v>586</v>
      </c>
      <c r="G369" s="63">
        <v>1.5</v>
      </c>
      <c r="H369" s="63" t="s">
        <v>586</v>
      </c>
      <c r="I369" s="63">
        <v>1.5</v>
      </c>
      <c r="L369" s="5" t="str">
        <f t="shared" si="10"/>
        <v>-</v>
      </c>
      <c r="M369" s="5" t="str">
        <f t="shared" si="10"/>
        <v>-</v>
      </c>
      <c r="N369" s="5" t="str">
        <f t="shared" si="10"/>
        <v>-</v>
      </c>
      <c r="O369" s="5">
        <f t="shared" si="9"/>
        <v>1.5</v>
      </c>
      <c r="P369" s="5" t="str">
        <f t="shared" si="9"/>
        <v>-</v>
      </c>
      <c r="Q369" s="5">
        <f t="shared" si="9"/>
        <v>1.5</v>
      </c>
    </row>
    <row r="370" spans="2:17" hidden="1" outlineLevel="1" x14ac:dyDescent="0.25">
      <c r="B370" s="5" t="s">
        <v>324</v>
      </c>
      <c r="C370" s="63">
        <v>2949</v>
      </c>
      <c r="D370" s="63" t="s">
        <v>586</v>
      </c>
      <c r="E370" s="63" t="s">
        <v>586</v>
      </c>
      <c r="F370" s="63" t="s">
        <v>586</v>
      </c>
      <c r="G370" s="63" t="s">
        <v>586</v>
      </c>
      <c r="H370" s="63">
        <v>1.5</v>
      </c>
      <c r="I370" s="63">
        <v>1.5</v>
      </c>
      <c r="L370" s="5" t="str">
        <f t="shared" si="10"/>
        <v>-</v>
      </c>
      <c r="M370" s="5" t="str">
        <f t="shared" si="10"/>
        <v>-</v>
      </c>
      <c r="N370" s="5" t="str">
        <f t="shared" si="10"/>
        <v>-</v>
      </c>
      <c r="O370" s="5" t="str">
        <f t="shared" si="9"/>
        <v>-</v>
      </c>
      <c r="P370" s="5">
        <f t="shared" si="9"/>
        <v>1.5</v>
      </c>
      <c r="Q370" s="5">
        <f t="shared" si="9"/>
        <v>1.5</v>
      </c>
    </row>
    <row r="371" spans="2:17" hidden="1" outlineLevel="1" x14ac:dyDescent="0.25">
      <c r="B371" s="5" t="s">
        <v>55</v>
      </c>
      <c r="C371" s="63">
        <v>568</v>
      </c>
      <c r="D371" s="63">
        <v>0.1</v>
      </c>
      <c r="E371" s="63" t="s">
        <v>586</v>
      </c>
      <c r="F371" s="63">
        <v>0.8</v>
      </c>
      <c r="G371" s="63">
        <v>1.5</v>
      </c>
      <c r="H371" s="63" t="s">
        <v>586</v>
      </c>
      <c r="I371" s="63">
        <v>1.5</v>
      </c>
      <c r="L371" s="5">
        <f t="shared" si="10"/>
        <v>0.1</v>
      </c>
      <c r="M371" s="5" t="str">
        <f t="shared" si="10"/>
        <v>-</v>
      </c>
      <c r="N371" s="5">
        <f t="shared" si="10"/>
        <v>0.8</v>
      </c>
      <c r="O371" s="5">
        <f t="shared" si="9"/>
        <v>1.5</v>
      </c>
      <c r="P371" s="5" t="str">
        <f t="shared" si="9"/>
        <v>-</v>
      </c>
      <c r="Q371" s="5">
        <f t="shared" si="9"/>
        <v>1.5</v>
      </c>
    </row>
    <row r="372" spans="2:17" hidden="1" outlineLevel="1" x14ac:dyDescent="0.25">
      <c r="B372" s="5" t="s">
        <v>359</v>
      </c>
      <c r="C372" s="63">
        <v>67</v>
      </c>
      <c r="D372" s="63">
        <v>0.01</v>
      </c>
      <c r="E372" s="63">
        <v>0.25</v>
      </c>
      <c r="F372" s="63" t="s">
        <v>586</v>
      </c>
      <c r="G372" s="63" t="s">
        <v>586</v>
      </c>
      <c r="H372" s="63">
        <v>1.5</v>
      </c>
      <c r="I372" s="63">
        <v>1.5</v>
      </c>
      <c r="L372" s="5">
        <f t="shared" si="10"/>
        <v>0.01</v>
      </c>
      <c r="M372" s="5">
        <f t="shared" si="10"/>
        <v>0.25</v>
      </c>
      <c r="N372" s="5" t="str">
        <f t="shared" si="10"/>
        <v>-</v>
      </c>
      <c r="O372" s="5" t="str">
        <f t="shared" si="9"/>
        <v>-</v>
      </c>
      <c r="P372" s="5">
        <f t="shared" si="9"/>
        <v>1.5</v>
      </c>
      <c r="Q372" s="5">
        <f t="shared" si="9"/>
        <v>1.5</v>
      </c>
    </row>
    <row r="373" spans="2:17" hidden="1" outlineLevel="1" x14ac:dyDescent="0.25">
      <c r="B373" s="5" t="s">
        <v>469</v>
      </c>
      <c r="C373" s="63">
        <v>2065</v>
      </c>
      <c r="D373" s="63">
        <v>0.01</v>
      </c>
      <c r="E373" s="63" t="s">
        <v>586</v>
      </c>
      <c r="F373" s="63" t="s">
        <v>586</v>
      </c>
      <c r="G373" s="63">
        <v>1.5</v>
      </c>
      <c r="H373" s="63" t="s">
        <v>586</v>
      </c>
      <c r="I373" s="63">
        <v>1.5</v>
      </c>
      <c r="L373" s="5">
        <f t="shared" si="10"/>
        <v>0.01</v>
      </c>
      <c r="M373" s="5" t="str">
        <f t="shared" si="10"/>
        <v>-</v>
      </c>
      <c r="N373" s="5" t="str">
        <f t="shared" si="10"/>
        <v>-</v>
      </c>
      <c r="O373" s="5">
        <f t="shared" si="9"/>
        <v>1.5</v>
      </c>
      <c r="P373" s="5" t="str">
        <f t="shared" si="9"/>
        <v>-</v>
      </c>
      <c r="Q373" s="5">
        <f t="shared" si="9"/>
        <v>1.5</v>
      </c>
    </row>
    <row r="374" spans="2:17" hidden="1" outlineLevel="1" x14ac:dyDescent="0.25">
      <c r="B374" s="5" t="s">
        <v>357</v>
      </c>
      <c r="C374" s="63">
        <v>3245</v>
      </c>
      <c r="D374" s="63">
        <v>0.2</v>
      </c>
      <c r="E374" s="63" t="s">
        <v>586</v>
      </c>
      <c r="F374" s="63" t="s">
        <v>586</v>
      </c>
      <c r="G374" s="63">
        <v>1.5</v>
      </c>
      <c r="H374" s="63" t="s">
        <v>586</v>
      </c>
      <c r="I374" s="63">
        <v>1.5</v>
      </c>
      <c r="L374" s="5">
        <f t="shared" si="10"/>
        <v>0.2</v>
      </c>
      <c r="M374" s="5" t="str">
        <f t="shared" si="10"/>
        <v>-</v>
      </c>
      <c r="N374" s="5" t="str">
        <f t="shared" si="10"/>
        <v>-</v>
      </c>
      <c r="O374" s="5">
        <f t="shared" si="9"/>
        <v>1.5</v>
      </c>
      <c r="P374" s="5" t="str">
        <f t="shared" si="9"/>
        <v>-</v>
      </c>
      <c r="Q374" s="5">
        <f t="shared" si="9"/>
        <v>1.5</v>
      </c>
    </row>
    <row r="375" spans="2:17" hidden="1" outlineLevel="1" x14ac:dyDescent="0.25">
      <c r="B375" s="5" t="s">
        <v>289</v>
      </c>
      <c r="C375" s="63">
        <v>2136</v>
      </c>
      <c r="D375" s="63" t="s">
        <v>586</v>
      </c>
      <c r="E375" s="63" t="s">
        <v>586</v>
      </c>
      <c r="F375" s="63" t="s">
        <v>586</v>
      </c>
      <c r="G375" s="63" t="s">
        <v>586</v>
      </c>
      <c r="H375" s="63">
        <v>1.5</v>
      </c>
      <c r="I375" s="63">
        <v>1.5</v>
      </c>
      <c r="L375" s="5" t="str">
        <f t="shared" si="10"/>
        <v>-</v>
      </c>
      <c r="M375" s="5" t="str">
        <f t="shared" si="10"/>
        <v>-</v>
      </c>
      <c r="N375" s="5" t="str">
        <f t="shared" si="10"/>
        <v>-</v>
      </c>
      <c r="O375" s="5" t="str">
        <f t="shared" si="9"/>
        <v>-</v>
      </c>
      <c r="P375" s="5">
        <f t="shared" si="9"/>
        <v>1.5</v>
      </c>
      <c r="Q375" s="5">
        <f t="shared" si="9"/>
        <v>1.5</v>
      </c>
    </row>
    <row r="376" spans="2:17" hidden="1" outlineLevel="1" x14ac:dyDescent="0.25">
      <c r="B376" s="5" t="s">
        <v>376</v>
      </c>
      <c r="C376" s="63">
        <v>3037</v>
      </c>
      <c r="D376" s="63">
        <v>0.12</v>
      </c>
      <c r="E376" s="63" t="s">
        <v>586</v>
      </c>
      <c r="F376" s="63" t="s">
        <v>586</v>
      </c>
      <c r="G376" s="63" t="s">
        <v>586</v>
      </c>
      <c r="H376" s="63">
        <v>1.5</v>
      </c>
      <c r="I376" s="63">
        <v>1.5</v>
      </c>
      <c r="L376" s="5">
        <f t="shared" si="10"/>
        <v>0.12</v>
      </c>
      <c r="M376" s="5" t="str">
        <f t="shared" si="10"/>
        <v>-</v>
      </c>
      <c r="N376" s="5" t="str">
        <f t="shared" si="10"/>
        <v>-</v>
      </c>
      <c r="O376" s="5" t="str">
        <f t="shared" si="9"/>
        <v>-</v>
      </c>
      <c r="P376" s="5">
        <f t="shared" si="9"/>
        <v>1.5</v>
      </c>
      <c r="Q376" s="5">
        <f t="shared" si="9"/>
        <v>1.5</v>
      </c>
    </row>
    <row r="377" spans="2:17" hidden="1" outlineLevel="1" x14ac:dyDescent="0.25">
      <c r="B377" s="5" t="s">
        <v>183</v>
      </c>
      <c r="C377" s="63">
        <v>1781</v>
      </c>
      <c r="D377" s="63" t="s">
        <v>586</v>
      </c>
      <c r="E377" s="63" t="s">
        <v>586</v>
      </c>
      <c r="F377" s="63" t="s">
        <v>586</v>
      </c>
      <c r="G377" s="63">
        <v>1.5</v>
      </c>
      <c r="H377" s="63" t="s">
        <v>586</v>
      </c>
      <c r="I377" s="63">
        <v>1.5</v>
      </c>
      <c r="L377" s="5" t="str">
        <f t="shared" si="10"/>
        <v>-</v>
      </c>
      <c r="M377" s="5" t="str">
        <f t="shared" si="10"/>
        <v>-</v>
      </c>
      <c r="N377" s="5" t="str">
        <f t="shared" si="10"/>
        <v>-</v>
      </c>
      <c r="O377" s="5">
        <f t="shared" si="9"/>
        <v>1.5</v>
      </c>
      <c r="P377" s="5" t="str">
        <f t="shared" si="9"/>
        <v>-</v>
      </c>
      <c r="Q377" s="5">
        <f t="shared" si="9"/>
        <v>1.5</v>
      </c>
    </row>
    <row r="378" spans="2:17" hidden="1" outlineLevel="1" x14ac:dyDescent="0.25">
      <c r="B378" s="5" t="s">
        <v>810</v>
      </c>
      <c r="C378" s="63">
        <v>2649</v>
      </c>
      <c r="D378" s="63">
        <v>0.01</v>
      </c>
      <c r="E378" s="63" t="s">
        <v>586</v>
      </c>
      <c r="F378" s="63" t="s">
        <v>586</v>
      </c>
      <c r="G378" s="63">
        <v>1.496</v>
      </c>
      <c r="H378" s="63" t="s">
        <v>586</v>
      </c>
      <c r="I378" s="63">
        <v>1.496</v>
      </c>
      <c r="L378" s="5">
        <f t="shared" si="10"/>
        <v>0.01</v>
      </c>
      <c r="M378" s="5" t="str">
        <f t="shared" si="10"/>
        <v>-</v>
      </c>
      <c r="N378" s="5" t="str">
        <f t="shared" si="10"/>
        <v>-</v>
      </c>
      <c r="O378" s="5">
        <f t="shared" si="9"/>
        <v>1.496</v>
      </c>
      <c r="P378" s="5" t="str">
        <f t="shared" si="9"/>
        <v>-</v>
      </c>
      <c r="Q378" s="5">
        <f t="shared" si="9"/>
        <v>1.496</v>
      </c>
    </row>
    <row r="379" spans="2:17" hidden="1" outlineLevel="1" x14ac:dyDescent="0.25">
      <c r="B379" s="5" t="s">
        <v>170</v>
      </c>
      <c r="C379" s="63">
        <v>705</v>
      </c>
      <c r="D379" s="63">
        <v>0.01</v>
      </c>
      <c r="E379" s="63" t="s">
        <v>586</v>
      </c>
      <c r="F379" s="63" t="s">
        <v>586</v>
      </c>
      <c r="G379" s="63" t="s">
        <v>586</v>
      </c>
      <c r="H379" s="63">
        <v>1.417</v>
      </c>
      <c r="I379" s="63">
        <v>1.417</v>
      </c>
      <c r="L379" s="5">
        <f t="shared" si="10"/>
        <v>0.01</v>
      </c>
      <c r="M379" s="5" t="str">
        <f t="shared" si="10"/>
        <v>-</v>
      </c>
      <c r="N379" s="5" t="str">
        <f t="shared" si="10"/>
        <v>-</v>
      </c>
      <c r="O379" s="5" t="str">
        <f t="shared" si="9"/>
        <v>-</v>
      </c>
      <c r="P379" s="5">
        <f t="shared" si="9"/>
        <v>1.417</v>
      </c>
      <c r="Q379" s="5">
        <f t="shared" si="9"/>
        <v>1.417</v>
      </c>
    </row>
    <row r="380" spans="2:17" hidden="1" outlineLevel="1" x14ac:dyDescent="0.25">
      <c r="B380" s="5" t="s">
        <v>305</v>
      </c>
      <c r="C380" s="63">
        <v>2216</v>
      </c>
      <c r="D380" s="63">
        <v>0.01</v>
      </c>
      <c r="E380" s="63">
        <v>0.5</v>
      </c>
      <c r="F380" s="63">
        <v>0.4</v>
      </c>
      <c r="G380" s="63">
        <v>1.1000000000000001</v>
      </c>
      <c r="H380" s="63">
        <v>1.4</v>
      </c>
      <c r="I380" s="63">
        <v>1.4</v>
      </c>
      <c r="L380" s="5">
        <f t="shared" si="10"/>
        <v>0.01</v>
      </c>
      <c r="M380" s="5">
        <f t="shared" si="10"/>
        <v>0.5</v>
      </c>
      <c r="N380" s="5">
        <f t="shared" si="10"/>
        <v>0.4</v>
      </c>
      <c r="O380" s="5">
        <f t="shared" si="9"/>
        <v>1.1000000000000001</v>
      </c>
      <c r="P380" s="5">
        <f t="shared" si="9"/>
        <v>1.4</v>
      </c>
      <c r="Q380" s="5">
        <f t="shared" si="9"/>
        <v>1.4</v>
      </c>
    </row>
    <row r="381" spans="2:17" hidden="1" outlineLevel="1" x14ac:dyDescent="0.25">
      <c r="B381" s="5" t="s">
        <v>426</v>
      </c>
      <c r="C381" s="63">
        <v>1277</v>
      </c>
      <c r="D381" s="63" t="s">
        <v>586</v>
      </c>
      <c r="E381" s="63">
        <v>0.1</v>
      </c>
      <c r="F381" s="63">
        <v>0.40200000000000002</v>
      </c>
      <c r="G381" s="63" t="s">
        <v>586</v>
      </c>
      <c r="H381" s="63">
        <v>1.2509999999999999</v>
      </c>
      <c r="I381" s="63">
        <v>1.2509999999999999</v>
      </c>
      <c r="L381" s="5" t="str">
        <f t="shared" si="10"/>
        <v>-</v>
      </c>
      <c r="M381" s="5">
        <f t="shared" si="10"/>
        <v>0.1</v>
      </c>
      <c r="N381" s="5">
        <f t="shared" si="10"/>
        <v>0.40200000000000002</v>
      </c>
      <c r="O381" s="5" t="str">
        <f t="shared" si="9"/>
        <v>-</v>
      </c>
      <c r="P381" s="5">
        <f t="shared" si="9"/>
        <v>1.2509999999999999</v>
      </c>
      <c r="Q381" s="5">
        <f t="shared" si="9"/>
        <v>1.2509999999999999</v>
      </c>
    </row>
    <row r="382" spans="2:17" hidden="1" outlineLevel="1" x14ac:dyDescent="0.25">
      <c r="B382" s="5" t="s">
        <v>466</v>
      </c>
      <c r="C382" s="63">
        <v>3275</v>
      </c>
      <c r="D382" s="63" t="s">
        <v>586</v>
      </c>
      <c r="E382" s="63">
        <v>1</v>
      </c>
      <c r="F382" s="63">
        <v>1.25</v>
      </c>
      <c r="G382" s="63" t="s">
        <v>586</v>
      </c>
      <c r="H382" s="63" t="s">
        <v>586</v>
      </c>
      <c r="I382" s="63">
        <v>1.25</v>
      </c>
      <c r="L382" s="5" t="str">
        <f t="shared" si="10"/>
        <v>-</v>
      </c>
      <c r="M382" s="5">
        <f t="shared" si="10"/>
        <v>1</v>
      </c>
      <c r="N382" s="5">
        <f t="shared" si="10"/>
        <v>1.25</v>
      </c>
      <c r="O382" s="5" t="str">
        <f t="shared" si="9"/>
        <v>-</v>
      </c>
      <c r="P382" s="5" t="str">
        <f t="shared" si="9"/>
        <v>-</v>
      </c>
      <c r="Q382" s="5">
        <f t="shared" si="9"/>
        <v>1.25</v>
      </c>
    </row>
    <row r="383" spans="2:17" hidden="1" outlineLevel="1" x14ac:dyDescent="0.25">
      <c r="B383" s="5" t="s">
        <v>468</v>
      </c>
      <c r="C383" s="63">
        <v>2559</v>
      </c>
      <c r="D383" s="63" t="s">
        <v>586</v>
      </c>
      <c r="E383" s="63">
        <v>1.25</v>
      </c>
      <c r="F383" s="63" t="s">
        <v>586</v>
      </c>
      <c r="G383" s="63" t="s">
        <v>586</v>
      </c>
      <c r="H383" s="63" t="s">
        <v>586</v>
      </c>
      <c r="I383" s="63">
        <v>1.25</v>
      </c>
      <c r="L383" s="5" t="str">
        <f t="shared" si="10"/>
        <v>-</v>
      </c>
      <c r="M383" s="5">
        <f t="shared" si="10"/>
        <v>1.25</v>
      </c>
      <c r="N383" s="5" t="str">
        <f t="shared" si="10"/>
        <v>-</v>
      </c>
      <c r="O383" s="5" t="str">
        <f t="shared" si="9"/>
        <v>-</v>
      </c>
      <c r="P383" s="5" t="str">
        <f t="shared" si="9"/>
        <v>-</v>
      </c>
      <c r="Q383" s="5">
        <f t="shared" si="9"/>
        <v>1.25</v>
      </c>
    </row>
    <row r="384" spans="2:17" hidden="1" outlineLevel="1" x14ac:dyDescent="0.25">
      <c r="B384" s="5" t="s">
        <v>344</v>
      </c>
      <c r="C384" s="63">
        <v>1050</v>
      </c>
      <c r="D384" s="63" t="s">
        <v>586</v>
      </c>
      <c r="E384" s="63" t="s">
        <v>586</v>
      </c>
      <c r="F384" s="63">
        <v>1.2450000000000001</v>
      </c>
      <c r="G384" s="63" t="s">
        <v>586</v>
      </c>
      <c r="H384" s="63" t="s">
        <v>586</v>
      </c>
      <c r="I384" s="63">
        <v>1.2450000000000001</v>
      </c>
      <c r="L384" s="5" t="str">
        <f t="shared" si="10"/>
        <v>-</v>
      </c>
      <c r="M384" s="5" t="str">
        <f t="shared" si="10"/>
        <v>-</v>
      </c>
      <c r="N384" s="5">
        <f t="shared" si="10"/>
        <v>1.2450000000000001</v>
      </c>
      <c r="O384" s="5" t="str">
        <f t="shared" si="9"/>
        <v>-</v>
      </c>
      <c r="P384" s="5" t="str">
        <f t="shared" si="9"/>
        <v>-</v>
      </c>
      <c r="Q384" s="5">
        <f t="shared" si="9"/>
        <v>1.2450000000000001</v>
      </c>
    </row>
    <row r="385" spans="2:17" hidden="1" outlineLevel="1" x14ac:dyDescent="0.25">
      <c r="B385" s="5" t="s">
        <v>644</v>
      </c>
      <c r="C385" s="63">
        <v>2733</v>
      </c>
      <c r="D385" s="63">
        <v>0.01</v>
      </c>
      <c r="E385" s="63" t="s">
        <v>586</v>
      </c>
      <c r="F385" s="63" t="s">
        <v>586</v>
      </c>
      <c r="G385" s="63">
        <v>1.24</v>
      </c>
      <c r="H385" s="63" t="s">
        <v>586</v>
      </c>
      <c r="I385" s="63">
        <v>1.24</v>
      </c>
      <c r="L385" s="5">
        <f t="shared" si="10"/>
        <v>0.01</v>
      </c>
      <c r="M385" s="5" t="str">
        <f t="shared" si="10"/>
        <v>-</v>
      </c>
      <c r="N385" s="5" t="str">
        <f t="shared" si="10"/>
        <v>-</v>
      </c>
      <c r="O385" s="5">
        <f t="shared" si="9"/>
        <v>1.24</v>
      </c>
      <c r="P385" s="5" t="str">
        <f t="shared" si="9"/>
        <v>-</v>
      </c>
      <c r="Q385" s="5">
        <f t="shared" si="9"/>
        <v>1.24</v>
      </c>
    </row>
    <row r="386" spans="2:17" hidden="1" outlineLevel="1" x14ac:dyDescent="0.25">
      <c r="B386" s="5" t="s">
        <v>151</v>
      </c>
      <c r="C386" s="63">
        <v>5</v>
      </c>
      <c r="D386" s="63">
        <v>0.01</v>
      </c>
      <c r="E386" s="63" t="s">
        <v>586</v>
      </c>
      <c r="F386" s="63" t="s">
        <v>586</v>
      </c>
      <c r="G386" s="63" t="s">
        <v>586</v>
      </c>
      <c r="H386" s="63">
        <v>1.2010000000000001</v>
      </c>
      <c r="I386" s="63">
        <v>1.2010000000000001</v>
      </c>
      <c r="L386" s="5">
        <f t="shared" si="10"/>
        <v>0.01</v>
      </c>
      <c r="M386" s="5" t="str">
        <f t="shared" si="10"/>
        <v>-</v>
      </c>
      <c r="N386" s="5" t="str">
        <f t="shared" si="10"/>
        <v>-</v>
      </c>
      <c r="O386" s="5" t="str">
        <f t="shared" si="9"/>
        <v>-</v>
      </c>
      <c r="P386" s="5">
        <f t="shared" si="9"/>
        <v>1.2010000000000001</v>
      </c>
      <c r="Q386" s="5">
        <f t="shared" si="9"/>
        <v>1.2010000000000001</v>
      </c>
    </row>
    <row r="387" spans="2:17" hidden="1" outlineLevel="1" x14ac:dyDescent="0.25">
      <c r="B387" s="5" t="s">
        <v>412</v>
      </c>
      <c r="C387" s="63">
        <v>2584</v>
      </c>
      <c r="D387" s="63" t="s">
        <v>586</v>
      </c>
      <c r="E387" s="63" t="s">
        <v>586</v>
      </c>
      <c r="F387" s="63" t="s">
        <v>586</v>
      </c>
      <c r="G387" s="63" t="s">
        <v>586</v>
      </c>
      <c r="H387" s="63">
        <v>1.1499999999999999</v>
      </c>
      <c r="I387" s="63">
        <v>1.1499999999999999</v>
      </c>
      <c r="L387" s="5" t="str">
        <f t="shared" si="10"/>
        <v>-</v>
      </c>
      <c r="M387" s="5" t="str">
        <f t="shared" si="10"/>
        <v>-</v>
      </c>
      <c r="N387" s="5" t="str">
        <f t="shared" si="10"/>
        <v>-</v>
      </c>
      <c r="O387" s="5" t="str">
        <f t="shared" si="9"/>
        <v>-</v>
      </c>
      <c r="P387" s="5">
        <f t="shared" si="9"/>
        <v>1.1499999999999999</v>
      </c>
      <c r="Q387" s="5">
        <f t="shared" si="9"/>
        <v>1.1499999999999999</v>
      </c>
    </row>
    <row r="388" spans="2:17" hidden="1" outlineLevel="1" x14ac:dyDescent="0.25">
      <c r="B388" s="5" t="s">
        <v>275</v>
      </c>
      <c r="C388" s="63">
        <v>836</v>
      </c>
      <c r="D388" s="63" t="s">
        <v>586</v>
      </c>
      <c r="E388" s="63" t="s">
        <v>586</v>
      </c>
      <c r="F388" s="63" t="s">
        <v>586</v>
      </c>
      <c r="G388" s="63">
        <v>1.0069999999999999</v>
      </c>
      <c r="H388" s="63" t="s">
        <v>586</v>
      </c>
      <c r="I388" s="63">
        <v>1.0069999999999999</v>
      </c>
      <c r="L388" s="5" t="str">
        <f t="shared" si="10"/>
        <v>-</v>
      </c>
      <c r="M388" s="5" t="str">
        <f t="shared" si="10"/>
        <v>-</v>
      </c>
      <c r="N388" s="5" t="str">
        <f t="shared" si="10"/>
        <v>-</v>
      </c>
      <c r="O388" s="5">
        <f t="shared" si="10"/>
        <v>1.0069999999999999</v>
      </c>
      <c r="P388" s="5" t="str">
        <f t="shared" si="10"/>
        <v>-</v>
      </c>
      <c r="Q388" s="5">
        <f t="shared" si="10"/>
        <v>1.0069999999999999</v>
      </c>
    </row>
    <row r="389" spans="2:17" hidden="1" outlineLevel="1" x14ac:dyDescent="0.25">
      <c r="B389" s="5" t="s">
        <v>479</v>
      </c>
      <c r="C389" s="63">
        <v>3171</v>
      </c>
      <c r="D389" s="63" t="s">
        <v>586</v>
      </c>
      <c r="E389" s="63" t="s">
        <v>586</v>
      </c>
      <c r="F389" s="63">
        <v>1</v>
      </c>
      <c r="G389" s="63" t="s">
        <v>586</v>
      </c>
      <c r="H389" s="63">
        <v>1.0049999999999999</v>
      </c>
      <c r="I389" s="63">
        <v>1.0049999999999999</v>
      </c>
      <c r="L389" s="5" t="str">
        <f t="shared" ref="L389:Q431" si="11">IF(D389=0,"",D389)</f>
        <v>-</v>
      </c>
      <c r="M389" s="5" t="str">
        <f t="shared" si="11"/>
        <v>-</v>
      </c>
      <c r="N389" s="5">
        <f t="shared" si="11"/>
        <v>1</v>
      </c>
      <c r="O389" s="5" t="str">
        <f t="shared" si="11"/>
        <v>-</v>
      </c>
      <c r="P389" s="5">
        <f t="shared" si="11"/>
        <v>1.0049999999999999</v>
      </c>
      <c r="Q389" s="5">
        <f t="shared" si="11"/>
        <v>1.0049999999999999</v>
      </c>
    </row>
    <row r="390" spans="2:17" hidden="1" outlineLevel="1" x14ac:dyDescent="0.25">
      <c r="B390" s="5" t="s">
        <v>456</v>
      </c>
      <c r="C390" s="63">
        <v>2682</v>
      </c>
      <c r="D390" s="63" t="s">
        <v>586</v>
      </c>
      <c r="E390" s="63" t="s">
        <v>586</v>
      </c>
      <c r="F390" s="63" t="s">
        <v>586</v>
      </c>
      <c r="G390" s="63">
        <v>1.0049999999999999</v>
      </c>
      <c r="H390" s="63" t="s">
        <v>586</v>
      </c>
      <c r="I390" s="63">
        <v>1.0049999999999999</v>
      </c>
      <c r="L390" s="5" t="str">
        <f t="shared" si="11"/>
        <v>-</v>
      </c>
      <c r="M390" s="5" t="str">
        <f t="shared" si="11"/>
        <v>-</v>
      </c>
      <c r="N390" s="5" t="str">
        <f t="shared" si="11"/>
        <v>-</v>
      </c>
      <c r="O390" s="5">
        <f t="shared" si="11"/>
        <v>1.0049999999999999</v>
      </c>
      <c r="P390" s="5" t="str">
        <f t="shared" si="11"/>
        <v>-</v>
      </c>
      <c r="Q390" s="5">
        <f t="shared" si="11"/>
        <v>1.0049999999999999</v>
      </c>
    </row>
    <row r="391" spans="2:17" hidden="1" outlineLevel="1" x14ac:dyDescent="0.25">
      <c r="B391" s="5" t="s">
        <v>394</v>
      </c>
      <c r="C391" s="63">
        <v>2529</v>
      </c>
      <c r="D391" s="63" t="s">
        <v>586</v>
      </c>
      <c r="E391" s="63" t="s">
        <v>586</v>
      </c>
      <c r="F391" s="63" t="s">
        <v>586</v>
      </c>
      <c r="G391" s="63" t="s">
        <v>586</v>
      </c>
      <c r="H391" s="63">
        <v>1.0049999999999999</v>
      </c>
      <c r="I391" s="63">
        <v>1.0049999999999999</v>
      </c>
      <c r="L391" s="5" t="str">
        <f t="shared" si="11"/>
        <v>-</v>
      </c>
      <c r="M391" s="5" t="str">
        <f t="shared" si="11"/>
        <v>-</v>
      </c>
      <c r="N391" s="5" t="str">
        <f t="shared" si="11"/>
        <v>-</v>
      </c>
      <c r="O391" s="5" t="str">
        <f t="shared" si="11"/>
        <v>-</v>
      </c>
      <c r="P391" s="5">
        <f t="shared" si="11"/>
        <v>1.0049999999999999</v>
      </c>
      <c r="Q391" s="5">
        <f t="shared" si="11"/>
        <v>1.0049999999999999</v>
      </c>
    </row>
    <row r="392" spans="2:17" hidden="1" outlineLevel="1" x14ac:dyDescent="0.25">
      <c r="B392" s="5" t="s">
        <v>188</v>
      </c>
      <c r="C392" s="63">
        <v>2684</v>
      </c>
      <c r="D392" s="63">
        <v>1.004</v>
      </c>
      <c r="E392" s="63" t="s">
        <v>586</v>
      </c>
      <c r="F392" s="63" t="s">
        <v>586</v>
      </c>
      <c r="G392" s="63" t="s">
        <v>586</v>
      </c>
      <c r="H392" s="63" t="s">
        <v>586</v>
      </c>
      <c r="I392" s="63">
        <v>1.004</v>
      </c>
      <c r="L392" s="5">
        <f t="shared" si="11"/>
        <v>1.004</v>
      </c>
      <c r="M392" s="5" t="str">
        <f t="shared" si="11"/>
        <v>-</v>
      </c>
      <c r="N392" s="5" t="str">
        <f t="shared" si="11"/>
        <v>-</v>
      </c>
      <c r="O392" s="5" t="str">
        <f t="shared" si="11"/>
        <v>-</v>
      </c>
      <c r="P392" s="5" t="str">
        <f t="shared" si="11"/>
        <v>-</v>
      </c>
      <c r="Q392" s="5">
        <f t="shared" si="11"/>
        <v>1.004</v>
      </c>
    </row>
    <row r="393" spans="2:17" hidden="1" outlineLevel="1" x14ac:dyDescent="0.25">
      <c r="B393" s="5" t="s">
        <v>427</v>
      </c>
      <c r="C393" s="63">
        <v>492</v>
      </c>
      <c r="D393" s="63">
        <v>5.0999999999999997E-2</v>
      </c>
      <c r="E393" s="63" t="s">
        <v>586</v>
      </c>
      <c r="F393" s="63" t="s">
        <v>586</v>
      </c>
      <c r="G393" s="63">
        <v>1.002</v>
      </c>
      <c r="H393" s="63" t="s">
        <v>586</v>
      </c>
      <c r="I393" s="63">
        <v>1.002</v>
      </c>
      <c r="L393" s="5">
        <f t="shared" si="11"/>
        <v>5.0999999999999997E-2</v>
      </c>
      <c r="M393" s="5" t="str">
        <f t="shared" si="11"/>
        <v>-</v>
      </c>
      <c r="N393" s="5" t="str">
        <f t="shared" si="11"/>
        <v>-</v>
      </c>
      <c r="O393" s="5">
        <f t="shared" si="11"/>
        <v>1.002</v>
      </c>
      <c r="P393" s="5" t="str">
        <f t="shared" si="11"/>
        <v>-</v>
      </c>
      <c r="Q393" s="5">
        <f t="shared" si="11"/>
        <v>1.002</v>
      </c>
    </row>
    <row r="394" spans="2:17" hidden="1" outlineLevel="1" x14ac:dyDescent="0.25">
      <c r="B394" s="5" t="s">
        <v>241</v>
      </c>
      <c r="C394" s="63">
        <v>2148</v>
      </c>
      <c r="D394" s="63" t="s">
        <v>586</v>
      </c>
      <c r="E394" s="63" t="s">
        <v>586</v>
      </c>
      <c r="F394" s="63" t="s">
        <v>586</v>
      </c>
      <c r="G394" s="63" t="s">
        <v>586</v>
      </c>
      <c r="H394" s="63">
        <v>1.002</v>
      </c>
      <c r="I394" s="63">
        <v>1.002</v>
      </c>
      <c r="L394" s="5" t="str">
        <f t="shared" si="11"/>
        <v>-</v>
      </c>
      <c r="M394" s="5" t="str">
        <f t="shared" si="11"/>
        <v>-</v>
      </c>
      <c r="N394" s="5" t="str">
        <f t="shared" si="11"/>
        <v>-</v>
      </c>
      <c r="O394" s="5" t="str">
        <f t="shared" si="11"/>
        <v>-</v>
      </c>
      <c r="P394" s="5">
        <f t="shared" si="11"/>
        <v>1.002</v>
      </c>
      <c r="Q394" s="5">
        <f t="shared" si="11"/>
        <v>1.002</v>
      </c>
    </row>
    <row r="395" spans="2:17" hidden="1" outlineLevel="1" x14ac:dyDescent="0.25">
      <c r="B395" s="5" t="s">
        <v>61</v>
      </c>
      <c r="C395" s="63">
        <v>1927</v>
      </c>
      <c r="D395" s="63">
        <v>0.1</v>
      </c>
      <c r="E395" s="63">
        <v>0.503</v>
      </c>
      <c r="F395" s="63">
        <v>1.0009999999999999</v>
      </c>
      <c r="G395" s="63">
        <v>0.501</v>
      </c>
      <c r="H395" s="63" t="s">
        <v>586</v>
      </c>
      <c r="I395" s="63">
        <v>1.0009999999999999</v>
      </c>
      <c r="L395" s="5">
        <f t="shared" si="11"/>
        <v>0.1</v>
      </c>
      <c r="M395" s="5">
        <f t="shared" si="11"/>
        <v>0.503</v>
      </c>
      <c r="N395" s="5">
        <f t="shared" si="11"/>
        <v>1.0009999999999999</v>
      </c>
      <c r="O395" s="5">
        <f t="shared" si="11"/>
        <v>0.501</v>
      </c>
      <c r="P395" s="5" t="str">
        <f t="shared" si="11"/>
        <v>-</v>
      </c>
      <c r="Q395" s="5">
        <f t="shared" si="11"/>
        <v>1.0009999999999999</v>
      </c>
    </row>
    <row r="396" spans="2:17" hidden="1" outlineLevel="1" x14ac:dyDescent="0.25">
      <c r="B396" s="5" t="s">
        <v>397</v>
      </c>
      <c r="C396" s="63">
        <v>1312</v>
      </c>
      <c r="D396" s="63" t="s">
        <v>586</v>
      </c>
      <c r="E396" s="63">
        <v>1.0009999999999999</v>
      </c>
      <c r="F396" s="63" t="s">
        <v>586</v>
      </c>
      <c r="G396" s="63" t="s">
        <v>586</v>
      </c>
      <c r="H396" s="63" t="s">
        <v>586</v>
      </c>
      <c r="I396" s="63">
        <v>1.0009999999999999</v>
      </c>
      <c r="L396" s="5" t="str">
        <f t="shared" si="11"/>
        <v>-</v>
      </c>
      <c r="M396" s="5">
        <f t="shared" si="11"/>
        <v>1.0009999999999999</v>
      </c>
      <c r="N396" s="5" t="str">
        <f t="shared" si="11"/>
        <v>-</v>
      </c>
      <c r="O396" s="5" t="str">
        <f t="shared" si="11"/>
        <v>-</v>
      </c>
      <c r="P396" s="5" t="str">
        <f t="shared" si="11"/>
        <v>-</v>
      </c>
      <c r="Q396" s="5">
        <f t="shared" si="11"/>
        <v>1.0009999999999999</v>
      </c>
    </row>
    <row r="397" spans="2:17" hidden="1" outlineLevel="1" x14ac:dyDescent="0.25">
      <c r="B397" s="5" t="s">
        <v>814</v>
      </c>
      <c r="C397" s="63">
        <v>2571</v>
      </c>
      <c r="D397" s="63" t="s">
        <v>586</v>
      </c>
      <c r="E397" s="63" t="s">
        <v>586</v>
      </c>
      <c r="F397" s="63" t="s">
        <v>586</v>
      </c>
      <c r="G397" s="63">
        <v>1</v>
      </c>
      <c r="H397" s="63" t="s">
        <v>586</v>
      </c>
      <c r="I397" s="63">
        <v>1</v>
      </c>
      <c r="L397" s="5" t="str">
        <f t="shared" si="11"/>
        <v>-</v>
      </c>
      <c r="M397" s="5" t="str">
        <f t="shared" si="11"/>
        <v>-</v>
      </c>
      <c r="N397" s="5" t="str">
        <f t="shared" si="11"/>
        <v>-</v>
      </c>
      <c r="O397" s="5">
        <f t="shared" si="11"/>
        <v>1</v>
      </c>
      <c r="P397" s="5" t="str">
        <f t="shared" si="11"/>
        <v>-</v>
      </c>
      <c r="Q397" s="5">
        <f t="shared" si="11"/>
        <v>1</v>
      </c>
    </row>
    <row r="398" spans="2:17" hidden="1" outlineLevel="1" x14ac:dyDescent="0.25">
      <c r="B398" s="5" t="s">
        <v>828</v>
      </c>
      <c r="C398" s="63">
        <v>1948</v>
      </c>
      <c r="D398" s="63" t="s">
        <v>586</v>
      </c>
      <c r="E398" s="63" t="s">
        <v>586</v>
      </c>
      <c r="F398" s="63">
        <v>1</v>
      </c>
      <c r="G398" s="63" t="s">
        <v>586</v>
      </c>
      <c r="H398" s="63" t="s">
        <v>586</v>
      </c>
      <c r="I398" s="63">
        <v>1</v>
      </c>
      <c r="L398" s="5" t="str">
        <f t="shared" si="11"/>
        <v>-</v>
      </c>
      <c r="M398" s="5" t="str">
        <f t="shared" si="11"/>
        <v>-</v>
      </c>
      <c r="N398" s="5">
        <f t="shared" si="11"/>
        <v>1</v>
      </c>
      <c r="O398" s="5" t="str">
        <f t="shared" si="11"/>
        <v>-</v>
      </c>
      <c r="P398" s="5" t="str">
        <f t="shared" si="11"/>
        <v>-</v>
      </c>
      <c r="Q398" s="5">
        <f t="shared" si="11"/>
        <v>1</v>
      </c>
    </row>
    <row r="399" spans="2:17" hidden="1" outlineLevel="1" x14ac:dyDescent="0.25">
      <c r="B399" s="5" t="s">
        <v>144</v>
      </c>
      <c r="C399" s="63">
        <v>415</v>
      </c>
      <c r="D399" s="63" t="s">
        <v>586</v>
      </c>
      <c r="E399" s="63" t="s">
        <v>586</v>
      </c>
      <c r="F399" s="63" t="s">
        <v>586</v>
      </c>
      <c r="G399" s="63">
        <v>0.999</v>
      </c>
      <c r="H399" s="63" t="s">
        <v>586</v>
      </c>
      <c r="I399" s="63">
        <v>0.999</v>
      </c>
      <c r="L399" s="5" t="str">
        <f t="shared" si="11"/>
        <v>-</v>
      </c>
      <c r="M399" s="5" t="str">
        <f t="shared" si="11"/>
        <v>-</v>
      </c>
      <c r="N399" s="5" t="str">
        <f t="shared" si="11"/>
        <v>-</v>
      </c>
      <c r="O399" s="5">
        <f t="shared" si="11"/>
        <v>0.999</v>
      </c>
      <c r="P399" s="5" t="str">
        <f t="shared" si="11"/>
        <v>-</v>
      </c>
      <c r="Q399" s="5">
        <f t="shared" si="11"/>
        <v>0.999</v>
      </c>
    </row>
    <row r="400" spans="2:17" hidden="1" outlineLevel="1" x14ac:dyDescent="0.25">
      <c r="B400" s="5" t="s">
        <v>209</v>
      </c>
      <c r="C400" s="63">
        <v>696</v>
      </c>
      <c r="D400" s="63" t="s">
        <v>586</v>
      </c>
      <c r="E400" s="63" t="s">
        <v>586</v>
      </c>
      <c r="F400" s="63" t="s">
        <v>586</v>
      </c>
      <c r="G400" s="63">
        <v>0.99399999999999999</v>
      </c>
      <c r="H400" s="63" t="s">
        <v>586</v>
      </c>
      <c r="I400" s="63">
        <v>0.99399999999999999</v>
      </c>
      <c r="L400" s="5" t="str">
        <f t="shared" si="11"/>
        <v>-</v>
      </c>
      <c r="M400" s="5" t="str">
        <f t="shared" si="11"/>
        <v>-</v>
      </c>
      <c r="N400" s="5" t="str">
        <f t="shared" si="11"/>
        <v>-</v>
      </c>
      <c r="O400" s="5">
        <f t="shared" si="11"/>
        <v>0.99399999999999999</v>
      </c>
      <c r="P400" s="5" t="str">
        <f t="shared" si="11"/>
        <v>-</v>
      </c>
      <c r="Q400" s="5">
        <f t="shared" si="11"/>
        <v>0.99399999999999999</v>
      </c>
    </row>
    <row r="401" spans="2:17" hidden="1" outlineLevel="1" x14ac:dyDescent="0.25">
      <c r="B401" s="5" t="s">
        <v>459</v>
      </c>
      <c r="C401" s="63">
        <v>2495</v>
      </c>
      <c r="D401" s="63" t="s">
        <v>586</v>
      </c>
      <c r="E401" s="63">
        <v>0.15</v>
      </c>
      <c r="F401" s="63">
        <v>0.25</v>
      </c>
      <c r="G401" s="63">
        <v>0.8</v>
      </c>
      <c r="H401" s="63" t="s">
        <v>586</v>
      </c>
      <c r="I401" s="63">
        <v>0.8</v>
      </c>
      <c r="L401" s="5" t="str">
        <f t="shared" si="11"/>
        <v>-</v>
      </c>
      <c r="M401" s="5">
        <f t="shared" si="11"/>
        <v>0.15</v>
      </c>
      <c r="N401" s="5">
        <f t="shared" si="11"/>
        <v>0.25</v>
      </c>
      <c r="O401" s="5">
        <f t="shared" si="11"/>
        <v>0.8</v>
      </c>
      <c r="P401" s="5" t="str">
        <f t="shared" si="11"/>
        <v>-</v>
      </c>
      <c r="Q401" s="5">
        <f t="shared" si="11"/>
        <v>0.8</v>
      </c>
    </row>
    <row r="402" spans="2:17" hidden="1" outlineLevel="1" x14ac:dyDescent="0.25">
      <c r="B402" s="5" t="s">
        <v>712</v>
      </c>
      <c r="C402" s="63">
        <v>2722</v>
      </c>
      <c r="D402" s="63" t="s">
        <v>586</v>
      </c>
      <c r="E402" s="63" t="s">
        <v>586</v>
      </c>
      <c r="F402" s="63">
        <v>0.20100000000000001</v>
      </c>
      <c r="G402" s="63">
        <v>0.499</v>
      </c>
      <c r="H402" s="63">
        <v>0.79700000000000004</v>
      </c>
      <c r="I402" s="63">
        <v>0.79700000000000004</v>
      </c>
      <c r="L402" s="5" t="str">
        <f t="shared" si="11"/>
        <v>-</v>
      </c>
      <c r="M402" s="5" t="str">
        <f t="shared" si="11"/>
        <v>-</v>
      </c>
      <c r="N402" s="5">
        <f t="shared" si="11"/>
        <v>0.20100000000000001</v>
      </c>
      <c r="O402" s="5">
        <f t="shared" si="11"/>
        <v>0.499</v>
      </c>
      <c r="P402" s="5">
        <f t="shared" si="11"/>
        <v>0.79700000000000004</v>
      </c>
      <c r="Q402" s="5">
        <f t="shared" si="11"/>
        <v>0.79700000000000004</v>
      </c>
    </row>
    <row r="403" spans="2:17" hidden="1" outlineLevel="1" x14ac:dyDescent="0.25">
      <c r="B403" s="5" t="s">
        <v>347</v>
      </c>
      <c r="C403" s="63">
        <v>1114</v>
      </c>
      <c r="D403" s="63" t="s">
        <v>586</v>
      </c>
      <c r="E403" s="63" t="s">
        <v>586</v>
      </c>
      <c r="F403" s="63">
        <v>0.75600000000000001</v>
      </c>
      <c r="G403" s="63" t="s">
        <v>586</v>
      </c>
      <c r="H403" s="63" t="s">
        <v>586</v>
      </c>
      <c r="I403" s="63">
        <v>0.75600000000000001</v>
      </c>
      <c r="L403" s="5" t="str">
        <f t="shared" si="11"/>
        <v>-</v>
      </c>
      <c r="M403" s="5" t="str">
        <f t="shared" si="11"/>
        <v>-</v>
      </c>
      <c r="N403" s="5">
        <f t="shared" si="11"/>
        <v>0.75600000000000001</v>
      </c>
      <c r="O403" s="5" t="str">
        <f t="shared" si="11"/>
        <v>-</v>
      </c>
      <c r="P403" s="5" t="str">
        <f t="shared" si="11"/>
        <v>-</v>
      </c>
      <c r="Q403" s="5">
        <f t="shared" si="11"/>
        <v>0.75600000000000001</v>
      </c>
    </row>
    <row r="404" spans="2:17" hidden="1" outlineLevel="1" x14ac:dyDescent="0.25">
      <c r="B404" s="5" t="s">
        <v>217</v>
      </c>
      <c r="C404" s="63">
        <v>478</v>
      </c>
      <c r="D404" s="63" t="s">
        <v>586</v>
      </c>
      <c r="E404" s="63" t="s">
        <v>586</v>
      </c>
      <c r="F404" s="63">
        <v>0.75</v>
      </c>
      <c r="G404" s="63" t="s">
        <v>586</v>
      </c>
      <c r="H404" s="63">
        <v>0.75</v>
      </c>
      <c r="I404" s="63">
        <v>0.75</v>
      </c>
      <c r="L404" s="5" t="str">
        <f t="shared" si="11"/>
        <v>-</v>
      </c>
      <c r="M404" s="5" t="str">
        <f t="shared" si="11"/>
        <v>-</v>
      </c>
      <c r="N404" s="5">
        <f t="shared" si="11"/>
        <v>0.75</v>
      </c>
      <c r="O404" s="5" t="str">
        <f t="shared" si="11"/>
        <v>-</v>
      </c>
      <c r="P404" s="5">
        <f t="shared" si="11"/>
        <v>0.75</v>
      </c>
      <c r="Q404" s="5">
        <f t="shared" si="11"/>
        <v>0.75</v>
      </c>
    </row>
    <row r="405" spans="2:17" hidden="1" outlineLevel="1" x14ac:dyDescent="0.25">
      <c r="B405" s="5" t="s">
        <v>211</v>
      </c>
      <c r="C405" s="63">
        <v>3010</v>
      </c>
      <c r="D405" s="63" t="s">
        <v>586</v>
      </c>
      <c r="E405" s="63" t="s">
        <v>586</v>
      </c>
      <c r="F405" s="63">
        <v>0.7</v>
      </c>
      <c r="G405" s="63" t="s">
        <v>586</v>
      </c>
      <c r="H405" s="63" t="s">
        <v>586</v>
      </c>
      <c r="I405" s="63">
        <v>0.7</v>
      </c>
      <c r="L405" s="5" t="str">
        <f t="shared" si="11"/>
        <v>-</v>
      </c>
      <c r="M405" s="5" t="str">
        <f t="shared" si="11"/>
        <v>-</v>
      </c>
      <c r="N405" s="5">
        <f t="shared" si="11"/>
        <v>0.7</v>
      </c>
      <c r="O405" s="5" t="str">
        <f t="shared" si="11"/>
        <v>-</v>
      </c>
      <c r="P405" s="5" t="str">
        <f t="shared" si="11"/>
        <v>-</v>
      </c>
      <c r="Q405" s="5">
        <f t="shared" si="11"/>
        <v>0.7</v>
      </c>
    </row>
    <row r="406" spans="2:17" hidden="1" outlineLevel="1" x14ac:dyDescent="0.25">
      <c r="B406" s="5" t="s">
        <v>390</v>
      </c>
      <c r="C406" s="63">
        <v>965</v>
      </c>
      <c r="D406" s="63" t="s">
        <v>586</v>
      </c>
      <c r="E406" s="63" t="s">
        <v>586</v>
      </c>
      <c r="F406" s="63" t="s">
        <v>586</v>
      </c>
      <c r="G406" s="63">
        <v>0.7</v>
      </c>
      <c r="H406" s="63" t="s">
        <v>586</v>
      </c>
      <c r="I406" s="63">
        <v>0.7</v>
      </c>
      <c r="L406" s="5" t="str">
        <f t="shared" si="11"/>
        <v>-</v>
      </c>
      <c r="M406" s="5" t="str">
        <f t="shared" si="11"/>
        <v>-</v>
      </c>
      <c r="N406" s="5" t="str">
        <f t="shared" si="11"/>
        <v>-</v>
      </c>
      <c r="O406" s="5">
        <f t="shared" si="11"/>
        <v>0.7</v>
      </c>
      <c r="P406" s="5" t="str">
        <f t="shared" si="11"/>
        <v>-</v>
      </c>
      <c r="Q406" s="5">
        <f t="shared" si="11"/>
        <v>0.7</v>
      </c>
    </row>
    <row r="407" spans="2:17" hidden="1" outlineLevel="1" x14ac:dyDescent="0.25">
      <c r="B407" s="5" t="s">
        <v>334</v>
      </c>
      <c r="C407" s="63">
        <v>1068</v>
      </c>
      <c r="D407" s="63" t="s">
        <v>586</v>
      </c>
      <c r="E407" s="63" t="s">
        <v>586</v>
      </c>
      <c r="F407" s="63" t="s">
        <v>586</v>
      </c>
      <c r="G407" s="63" t="s">
        <v>586</v>
      </c>
      <c r="H407" s="63">
        <v>0.502</v>
      </c>
      <c r="I407" s="63">
        <v>0.502</v>
      </c>
      <c r="L407" s="5" t="str">
        <f t="shared" si="11"/>
        <v>-</v>
      </c>
      <c r="M407" s="5" t="str">
        <f t="shared" si="11"/>
        <v>-</v>
      </c>
      <c r="N407" s="5" t="str">
        <f t="shared" si="11"/>
        <v>-</v>
      </c>
      <c r="O407" s="5" t="str">
        <f t="shared" si="11"/>
        <v>-</v>
      </c>
      <c r="P407" s="5">
        <f t="shared" si="11"/>
        <v>0.502</v>
      </c>
      <c r="Q407" s="5">
        <f t="shared" si="11"/>
        <v>0.502</v>
      </c>
    </row>
    <row r="408" spans="2:17" hidden="1" outlineLevel="1" x14ac:dyDescent="0.25">
      <c r="B408" s="5" t="s">
        <v>317</v>
      </c>
      <c r="C408" s="63">
        <v>1166</v>
      </c>
      <c r="D408" s="63" t="s">
        <v>586</v>
      </c>
      <c r="E408" s="63" t="s">
        <v>586</v>
      </c>
      <c r="F408" s="63">
        <v>0.499</v>
      </c>
      <c r="G408" s="63">
        <v>0.501</v>
      </c>
      <c r="H408" s="63" t="s">
        <v>586</v>
      </c>
      <c r="I408" s="63">
        <v>0.501</v>
      </c>
      <c r="L408" s="5" t="str">
        <f t="shared" si="11"/>
        <v>-</v>
      </c>
      <c r="M408" s="5" t="str">
        <f t="shared" si="11"/>
        <v>-</v>
      </c>
      <c r="N408" s="5">
        <f t="shared" si="11"/>
        <v>0.499</v>
      </c>
      <c r="O408" s="5">
        <f t="shared" si="11"/>
        <v>0.501</v>
      </c>
      <c r="P408" s="5" t="str">
        <f t="shared" si="11"/>
        <v>-</v>
      </c>
      <c r="Q408" s="5">
        <f t="shared" si="11"/>
        <v>0.501</v>
      </c>
    </row>
    <row r="409" spans="2:17" hidden="1" outlineLevel="1" x14ac:dyDescent="0.25">
      <c r="B409" s="5" t="s">
        <v>439</v>
      </c>
      <c r="C409" s="63">
        <v>1242</v>
      </c>
      <c r="D409" s="63">
        <v>0.1</v>
      </c>
      <c r="E409" s="63" t="s">
        <v>586</v>
      </c>
      <c r="F409" s="63" t="s">
        <v>586</v>
      </c>
      <c r="G409" s="63">
        <v>0.1</v>
      </c>
      <c r="H409" s="63">
        <v>0.501</v>
      </c>
      <c r="I409" s="63">
        <v>0.501</v>
      </c>
      <c r="L409" s="5">
        <f t="shared" si="11"/>
        <v>0.1</v>
      </c>
      <c r="M409" s="5" t="str">
        <f t="shared" si="11"/>
        <v>-</v>
      </c>
      <c r="N409" s="5" t="str">
        <f t="shared" si="11"/>
        <v>-</v>
      </c>
      <c r="O409" s="5">
        <f t="shared" si="11"/>
        <v>0.1</v>
      </c>
      <c r="P409" s="5">
        <f t="shared" si="11"/>
        <v>0.501</v>
      </c>
      <c r="Q409" s="5">
        <f t="shared" si="11"/>
        <v>0.501</v>
      </c>
    </row>
    <row r="410" spans="2:17" hidden="1" outlineLevel="1" x14ac:dyDescent="0.25">
      <c r="B410" s="5" t="s">
        <v>450</v>
      </c>
      <c r="C410" s="63">
        <v>1071</v>
      </c>
      <c r="D410" s="63" t="s">
        <v>586</v>
      </c>
      <c r="E410" s="63" t="s">
        <v>586</v>
      </c>
      <c r="F410" s="63">
        <v>0.5</v>
      </c>
      <c r="G410" s="63" t="s">
        <v>586</v>
      </c>
      <c r="H410" s="63" t="s">
        <v>586</v>
      </c>
      <c r="I410" s="63">
        <v>0.5</v>
      </c>
      <c r="L410" s="5" t="str">
        <f t="shared" si="11"/>
        <v>-</v>
      </c>
      <c r="M410" s="5" t="str">
        <f t="shared" si="11"/>
        <v>-</v>
      </c>
      <c r="N410" s="5">
        <f t="shared" si="11"/>
        <v>0.5</v>
      </c>
      <c r="O410" s="5" t="str">
        <f t="shared" si="11"/>
        <v>-</v>
      </c>
      <c r="P410" s="5" t="str">
        <f t="shared" si="11"/>
        <v>-</v>
      </c>
      <c r="Q410" s="5">
        <f t="shared" si="11"/>
        <v>0.5</v>
      </c>
    </row>
    <row r="411" spans="2:17" hidden="1" outlineLevel="1" x14ac:dyDescent="0.25">
      <c r="B411" s="5" t="s">
        <v>833</v>
      </c>
      <c r="C411" s="63">
        <v>2829</v>
      </c>
      <c r="D411" s="63">
        <v>0.5</v>
      </c>
      <c r="E411" s="63" t="s">
        <v>586</v>
      </c>
      <c r="F411" s="63" t="s">
        <v>586</v>
      </c>
      <c r="G411" s="63" t="s">
        <v>586</v>
      </c>
      <c r="H411" s="63" t="s">
        <v>586</v>
      </c>
      <c r="I411" s="63">
        <v>0.5</v>
      </c>
      <c r="L411" s="5">
        <f t="shared" si="11"/>
        <v>0.5</v>
      </c>
      <c r="M411" s="5" t="str">
        <f t="shared" si="11"/>
        <v>-</v>
      </c>
      <c r="N411" s="5" t="str">
        <f t="shared" si="11"/>
        <v>-</v>
      </c>
      <c r="O411" s="5" t="str">
        <f t="shared" si="11"/>
        <v>-</v>
      </c>
      <c r="P411" s="5" t="str">
        <f t="shared" si="11"/>
        <v>-</v>
      </c>
      <c r="Q411" s="5">
        <f t="shared" si="11"/>
        <v>0.5</v>
      </c>
    </row>
    <row r="412" spans="2:17" hidden="1" outlineLevel="1" x14ac:dyDescent="0.25">
      <c r="B412" s="5" t="s">
        <v>418</v>
      </c>
      <c r="C412" s="63">
        <v>1765</v>
      </c>
      <c r="D412" s="63">
        <v>0.5</v>
      </c>
      <c r="E412" s="63" t="s">
        <v>586</v>
      </c>
      <c r="F412" s="63" t="s">
        <v>586</v>
      </c>
      <c r="G412" s="63" t="s">
        <v>586</v>
      </c>
      <c r="H412" s="63" t="s">
        <v>586</v>
      </c>
      <c r="I412" s="63">
        <v>0.5</v>
      </c>
      <c r="L412" s="5">
        <f t="shared" si="11"/>
        <v>0.5</v>
      </c>
      <c r="M412" s="5" t="str">
        <f t="shared" si="11"/>
        <v>-</v>
      </c>
      <c r="N412" s="5" t="str">
        <f t="shared" si="11"/>
        <v>-</v>
      </c>
      <c r="O412" s="5" t="str">
        <f t="shared" si="11"/>
        <v>-</v>
      </c>
      <c r="P412" s="5" t="str">
        <f t="shared" si="11"/>
        <v>-</v>
      </c>
      <c r="Q412" s="5">
        <f t="shared" si="11"/>
        <v>0.5</v>
      </c>
    </row>
    <row r="413" spans="2:17" hidden="1" outlineLevel="1" x14ac:dyDescent="0.25">
      <c r="B413" s="5" t="s">
        <v>475</v>
      </c>
      <c r="C413" s="63">
        <v>103</v>
      </c>
      <c r="D413" s="63">
        <v>0.5</v>
      </c>
      <c r="E413" s="63" t="s">
        <v>586</v>
      </c>
      <c r="F413" s="63" t="s">
        <v>586</v>
      </c>
      <c r="G413" s="63" t="s">
        <v>586</v>
      </c>
      <c r="H413" s="63" t="s">
        <v>586</v>
      </c>
      <c r="I413" s="63">
        <v>0.5</v>
      </c>
      <c r="L413" s="5">
        <f t="shared" si="11"/>
        <v>0.5</v>
      </c>
      <c r="M413" s="5" t="str">
        <f t="shared" si="11"/>
        <v>-</v>
      </c>
      <c r="N413" s="5" t="str">
        <f t="shared" si="11"/>
        <v>-</v>
      </c>
      <c r="O413" s="5" t="str">
        <f t="shared" si="11"/>
        <v>-</v>
      </c>
      <c r="P413" s="5" t="str">
        <f t="shared" si="11"/>
        <v>-</v>
      </c>
      <c r="Q413" s="5">
        <f t="shared" si="11"/>
        <v>0.5</v>
      </c>
    </row>
    <row r="414" spans="2:17" hidden="1" outlineLevel="1" x14ac:dyDescent="0.25">
      <c r="B414" s="5" t="s">
        <v>441</v>
      </c>
      <c r="C414" s="63">
        <v>1027</v>
      </c>
      <c r="D414" s="63">
        <v>0.01</v>
      </c>
      <c r="E414" s="63" t="s">
        <v>586</v>
      </c>
      <c r="F414" s="63">
        <v>0.4</v>
      </c>
      <c r="G414" s="63" t="s">
        <v>586</v>
      </c>
      <c r="H414" s="63" t="s">
        <v>586</v>
      </c>
      <c r="I414" s="63">
        <v>0.4</v>
      </c>
      <c r="L414" s="5">
        <f t="shared" si="11"/>
        <v>0.01</v>
      </c>
      <c r="M414" s="5" t="str">
        <f t="shared" si="11"/>
        <v>-</v>
      </c>
      <c r="N414" s="5">
        <f t="shared" si="11"/>
        <v>0.4</v>
      </c>
      <c r="O414" s="5" t="str">
        <f t="shared" si="11"/>
        <v>-</v>
      </c>
      <c r="P414" s="5" t="str">
        <f t="shared" si="11"/>
        <v>-</v>
      </c>
      <c r="Q414" s="5">
        <f t="shared" si="11"/>
        <v>0.4</v>
      </c>
    </row>
    <row r="415" spans="2:17" hidden="1" outlineLevel="1" x14ac:dyDescent="0.25">
      <c r="B415" s="5" t="s">
        <v>807</v>
      </c>
      <c r="C415" s="63">
        <v>2659</v>
      </c>
      <c r="D415" s="63">
        <v>0.3</v>
      </c>
      <c r="E415" s="63" t="s">
        <v>586</v>
      </c>
      <c r="F415" s="63" t="s">
        <v>586</v>
      </c>
      <c r="G415" s="63" t="s">
        <v>586</v>
      </c>
      <c r="H415" s="63" t="s">
        <v>586</v>
      </c>
      <c r="I415" s="63">
        <v>0.3</v>
      </c>
      <c r="L415" s="5">
        <f t="shared" si="11"/>
        <v>0.3</v>
      </c>
      <c r="M415" s="5" t="str">
        <f t="shared" si="11"/>
        <v>-</v>
      </c>
      <c r="N415" s="5" t="str">
        <f t="shared" si="11"/>
        <v>-</v>
      </c>
      <c r="O415" s="5" t="str">
        <f t="shared" si="11"/>
        <v>-</v>
      </c>
      <c r="P415" s="5" t="str">
        <f t="shared" si="11"/>
        <v>-</v>
      </c>
      <c r="Q415" s="5">
        <f t="shared" si="11"/>
        <v>0.3</v>
      </c>
    </row>
    <row r="416" spans="2:17" hidden="1" outlineLevel="1" x14ac:dyDescent="0.25">
      <c r="B416" s="5" t="s">
        <v>630</v>
      </c>
      <c r="C416" s="63">
        <v>2070</v>
      </c>
      <c r="D416" s="63" t="s">
        <v>586</v>
      </c>
      <c r="E416" s="63">
        <v>0.24299999999999999</v>
      </c>
      <c r="F416" s="63" t="s">
        <v>586</v>
      </c>
      <c r="G416" s="63" t="s">
        <v>586</v>
      </c>
      <c r="H416" s="63" t="s">
        <v>586</v>
      </c>
      <c r="I416" s="63">
        <v>0.24299999999999999</v>
      </c>
      <c r="L416" s="5" t="str">
        <f t="shared" si="11"/>
        <v>-</v>
      </c>
      <c r="M416" s="5">
        <f t="shared" si="11"/>
        <v>0.24299999999999999</v>
      </c>
      <c r="N416" s="5" t="str">
        <f t="shared" si="11"/>
        <v>-</v>
      </c>
      <c r="O416" s="5" t="str">
        <f t="shared" si="11"/>
        <v>-</v>
      </c>
      <c r="P416" s="5" t="str">
        <f t="shared" si="11"/>
        <v>-</v>
      </c>
      <c r="Q416" s="5">
        <f t="shared" si="11"/>
        <v>0.24299999999999999</v>
      </c>
    </row>
    <row r="417" spans="2:17" hidden="1" outlineLevel="1" x14ac:dyDescent="0.25">
      <c r="B417" s="5" t="s">
        <v>460</v>
      </c>
      <c r="C417" s="63">
        <v>902</v>
      </c>
      <c r="D417" s="63">
        <v>1.4E-2</v>
      </c>
      <c r="E417" s="63" t="s">
        <v>586</v>
      </c>
      <c r="F417" s="63">
        <v>0.13100000000000001</v>
      </c>
      <c r="G417" s="63">
        <v>0.24</v>
      </c>
      <c r="H417" s="63" t="s">
        <v>586</v>
      </c>
      <c r="I417" s="63">
        <v>0.24</v>
      </c>
      <c r="L417" s="5">
        <f t="shared" si="11"/>
        <v>1.4E-2</v>
      </c>
      <c r="M417" s="5" t="str">
        <f t="shared" si="11"/>
        <v>-</v>
      </c>
      <c r="N417" s="5">
        <f t="shared" si="11"/>
        <v>0.13100000000000001</v>
      </c>
      <c r="O417" s="5">
        <f t="shared" si="11"/>
        <v>0.24</v>
      </c>
      <c r="P417" s="5" t="str">
        <f t="shared" si="11"/>
        <v>-</v>
      </c>
      <c r="Q417" s="5">
        <f t="shared" si="11"/>
        <v>0.24</v>
      </c>
    </row>
    <row r="418" spans="2:17" hidden="1" outlineLevel="1" x14ac:dyDescent="0.25">
      <c r="B418" s="5" t="s">
        <v>805</v>
      </c>
      <c r="C418" s="63">
        <v>2696</v>
      </c>
      <c r="D418" s="63">
        <v>0.1</v>
      </c>
      <c r="E418" s="63" t="s">
        <v>586</v>
      </c>
      <c r="F418" s="63" t="s">
        <v>586</v>
      </c>
      <c r="G418" s="63" t="s">
        <v>586</v>
      </c>
      <c r="H418" s="63" t="s">
        <v>586</v>
      </c>
      <c r="I418" s="63">
        <v>0.1</v>
      </c>
      <c r="L418" s="5">
        <f t="shared" si="11"/>
        <v>0.1</v>
      </c>
      <c r="M418" s="5" t="str">
        <f t="shared" si="11"/>
        <v>-</v>
      </c>
      <c r="N418" s="5" t="str">
        <f t="shared" si="11"/>
        <v>-</v>
      </c>
      <c r="O418" s="5" t="str">
        <f t="shared" si="11"/>
        <v>-</v>
      </c>
      <c r="P418" s="5" t="str">
        <f t="shared" si="11"/>
        <v>-</v>
      </c>
      <c r="Q418" s="5">
        <f t="shared" si="11"/>
        <v>0.1</v>
      </c>
    </row>
    <row r="419" spans="2:17" hidden="1" outlineLevel="1" x14ac:dyDescent="0.25">
      <c r="B419" s="5" t="s">
        <v>413</v>
      </c>
      <c r="C419" s="63">
        <v>604</v>
      </c>
      <c r="D419" s="63" t="s">
        <v>586</v>
      </c>
      <c r="E419" s="63" t="s">
        <v>586</v>
      </c>
      <c r="F419" s="63">
        <v>0.1</v>
      </c>
      <c r="G419" s="63" t="s">
        <v>586</v>
      </c>
      <c r="H419" s="63" t="s">
        <v>586</v>
      </c>
      <c r="I419" s="63">
        <v>0.1</v>
      </c>
      <c r="L419" s="5" t="str">
        <f t="shared" si="11"/>
        <v>-</v>
      </c>
      <c r="M419" s="5" t="str">
        <f t="shared" si="11"/>
        <v>-</v>
      </c>
      <c r="N419" s="5">
        <f t="shared" si="11"/>
        <v>0.1</v>
      </c>
      <c r="O419" s="5" t="str">
        <f t="shared" si="11"/>
        <v>-</v>
      </c>
      <c r="P419" s="5" t="str">
        <f t="shared" si="11"/>
        <v>-</v>
      </c>
      <c r="Q419" s="5">
        <f t="shared" si="11"/>
        <v>0.1</v>
      </c>
    </row>
    <row r="420" spans="2:17" hidden="1" outlineLevel="1" x14ac:dyDescent="0.25">
      <c r="B420" s="5"/>
      <c r="C420" s="63"/>
      <c r="D420" s="63"/>
      <c r="E420" s="63"/>
      <c r="F420" s="63"/>
      <c r="G420" s="63"/>
      <c r="H420" s="63"/>
      <c r="I420" s="63"/>
      <c r="L420" s="5" t="str">
        <f t="shared" si="11"/>
        <v/>
      </c>
      <c r="M420" s="5" t="str">
        <f t="shared" si="11"/>
        <v/>
      </c>
      <c r="N420" s="5" t="str">
        <f t="shared" si="11"/>
        <v/>
      </c>
      <c r="O420" s="5" t="str">
        <f t="shared" si="11"/>
        <v/>
      </c>
      <c r="P420" s="5" t="str">
        <f t="shared" si="11"/>
        <v/>
      </c>
      <c r="Q420" s="5" t="str">
        <f t="shared" si="11"/>
        <v/>
      </c>
    </row>
    <row r="421" spans="2:17" hidden="1" outlineLevel="1" x14ac:dyDescent="0.25">
      <c r="B421" s="5"/>
      <c r="C421" s="63"/>
      <c r="D421" s="63"/>
      <c r="E421" s="63"/>
      <c r="F421" s="63"/>
      <c r="G421" s="63"/>
      <c r="H421" s="63"/>
      <c r="I421" s="63"/>
      <c r="L421" s="5" t="str">
        <f t="shared" si="11"/>
        <v/>
      </c>
      <c r="M421" s="5" t="str">
        <f t="shared" si="11"/>
        <v/>
      </c>
      <c r="N421" s="5" t="str">
        <f t="shared" si="11"/>
        <v/>
      </c>
      <c r="O421" s="5" t="str">
        <f t="shared" si="11"/>
        <v/>
      </c>
      <c r="P421" s="5" t="str">
        <f t="shared" si="11"/>
        <v/>
      </c>
      <c r="Q421" s="5" t="str">
        <f t="shared" si="11"/>
        <v/>
      </c>
    </row>
    <row r="422" spans="2:17" hidden="1" outlineLevel="1" x14ac:dyDescent="0.25">
      <c r="B422" s="5"/>
      <c r="C422" s="63"/>
      <c r="D422" s="63"/>
      <c r="E422" s="63"/>
      <c r="F422" s="63"/>
      <c r="G422" s="63"/>
      <c r="H422" s="63"/>
      <c r="I422" s="63"/>
      <c r="L422" s="5" t="str">
        <f t="shared" si="11"/>
        <v/>
      </c>
      <c r="M422" s="5" t="str">
        <f t="shared" si="11"/>
        <v/>
      </c>
      <c r="N422" s="5" t="str">
        <f t="shared" si="11"/>
        <v/>
      </c>
      <c r="O422" s="5" t="str">
        <f t="shared" si="11"/>
        <v/>
      </c>
      <c r="P422" s="5" t="str">
        <f t="shared" si="11"/>
        <v/>
      </c>
      <c r="Q422" s="5" t="str">
        <f t="shared" si="11"/>
        <v/>
      </c>
    </row>
    <row r="423" spans="2:17" hidden="1" outlineLevel="1" x14ac:dyDescent="0.25">
      <c r="B423" s="5"/>
      <c r="C423" s="63"/>
      <c r="D423" s="63"/>
      <c r="E423" s="63"/>
      <c r="F423" s="63"/>
      <c r="G423" s="63"/>
      <c r="H423" s="63"/>
      <c r="I423" s="63"/>
      <c r="L423" s="5" t="str">
        <f t="shared" si="11"/>
        <v/>
      </c>
      <c r="M423" s="5" t="str">
        <f t="shared" si="11"/>
        <v/>
      </c>
      <c r="N423" s="5" t="str">
        <f t="shared" si="11"/>
        <v/>
      </c>
      <c r="O423" s="5" t="str">
        <f t="shared" si="11"/>
        <v/>
      </c>
      <c r="P423" s="5" t="str">
        <f t="shared" si="11"/>
        <v/>
      </c>
      <c r="Q423" s="5" t="str">
        <f t="shared" si="11"/>
        <v/>
      </c>
    </row>
    <row r="424" spans="2:17" hidden="1" outlineLevel="1" x14ac:dyDescent="0.25">
      <c r="B424" s="5"/>
      <c r="C424" s="63"/>
      <c r="D424" s="63"/>
      <c r="E424" s="63"/>
      <c r="F424" s="63"/>
      <c r="G424" s="63"/>
      <c r="H424" s="63"/>
      <c r="I424" s="63"/>
      <c r="L424" s="5" t="str">
        <f t="shared" si="11"/>
        <v/>
      </c>
      <c r="M424" s="5" t="str">
        <f t="shared" si="11"/>
        <v/>
      </c>
      <c r="N424" s="5" t="str">
        <f t="shared" si="11"/>
        <v/>
      </c>
      <c r="O424" s="5" t="str">
        <f t="shared" si="11"/>
        <v/>
      </c>
      <c r="P424" s="5" t="str">
        <f t="shared" si="11"/>
        <v/>
      </c>
      <c r="Q424" s="5" t="str">
        <f t="shared" si="11"/>
        <v/>
      </c>
    </row>
    <row r="425" spans="2:17" hidden="1" outlineLevel="1" x14ac:dyDescent="0.25">
      <c r="B425" s="5"/>
      <c r="C425" s="63"/>
      <c r="D425" s="63"/>
      <c r="E425" s="63"/>
      <c r="F425" s="63"/>
      <c r="G425" s="63"/>
      <c r="H425" s="63"/>
      <c r="I425" s="63"/>
      <c r="L425" s="5" t="str">
        <f t="shared" si="11"/>
        <v/>
      </c>
      <c r="M425" s="5" t="str">
        <f t="shared" si="11"/>
        <v/>
      </c>
      <c r="N425" s="5" t="str">
        <f t="shared" si="11"/>
        <v/>
      </c>
      <c r="O425" s="5" t="str">
        <f t="shared" si="11"/>
        <v/>
      </c>
      <c r="P425" s="5" t="str">
        <f t="shared" si="11"/>
        <v/>
      </c>
      <c r="Q425" s="5" t="str">
        <f t="shared" si="11"/>
        <v/>
      </c>
    </row>
    <row r="426" spans="2:17" hidden="1" outlineLevel="1" x14ac:dyDescent="0.25">
      <c r="B426" s="5"/>
      <c r="C426" s="63"/>
      <c r="D426" s="63"/>
      <c r="E426" s="63"/>
      <c r="F426" s="63"/>
      <c r="G426" s="63"/>
      <c r="H426" s="63"/>
      <c r="I426" s="63"/>
      <c r="L426" s="5" t="str">
        <f t="shared" si="11"/>
        <v/>
      </c>
      <c r="M426" s="5" t="str">
        <f t="shared" si="11"/>
        <v/>
      </c>
      <c r="N426" s="5" t="str">
        <f t="shared" si="11"/>
        <v/>
      </c>
      <c r="O426" s="5" t="str">
        <f t="shared" si="11"/>
        <v/>
      </c>
      <c r="P426" s="5" t="str">
        <f t="shared" si="11"/>
        <v/>
      </c>
      <c r="Q426" s="5" t="str">
        <f t="shared" si="11"/>
        <v/>
      </c>
    </row>
    <row r="427" spans="2:17" hidden="1" outlineLevel="1" x14ac:dyDescent="0.25">
      <c r="B427" s="5"/>
      <c r="C427" s="63"/>
      <c r="D427" s="63"/>
      <c r="E427" s="63"/>
      <c r="F427" s="63"/>
      <c r="G427" s="63"/>
      <c r="H427" s="63"/>
      <c r="I427" s="63"/>
      <c r="L427" s="5" t="str">
        <f t="shared" si="11"/>
        <v/>
      </c>
      <c r="M427" s="5" t="str">
        <f t="shared" si="11"/>
        <v/>
      </c>
      <c r="N427" s="5" t="str">
        <f t="shared" si="11"/>
        <v/>
      </c>
      <c r="O427" s="5" t="str">
        <f t="shared" si="11"/>
        <v/>
      </c>
      <c r="P427" s="5" t="str">
        <f t="shared" si="11"/>
        <v/>
      </c>
      <c r="Q427" s="5" t="str">
        <f t="shared" si="11"/>
        <v/>
      </c>
    </row>
    <row r="428" spans="2:17" hidden="1" outlineLevel="1" x14ac:dyDescent="0.25">
      <c r="B428" s="5"/>
      <c r="C428" s="63"/>
      <c r="D428" s="63"/>
      <c r="E428" s="63"/>
      <c r="F428" s="63"/>
      <c r="G428" s="63"/>
      <c r="H428" s="63"/>
      <c r="I428" s="63"/>
      <c r="L428" s="5" t="str">
        <f t="shared" si="11"/>
        <v/>
      </c>
      <c r="M428" s="5" t="str">
        <f t="shared" si="11"/>
        <v/>
      </c>
      <c r="N428" s="5" t="str">
        <f t="shared" si="11"/>
        <v/>
      </c>
      <c r="O428" s="5" t="str">
        <f t="shared" si="11"/>
        <v/>
      </c>
      <c r="P428" s="5" t="str">
        <f t="shared" si="11"/>
        <v/>
      </c>
      <c r="Q428" s="5" t="str">
        <f t="shared" si="11"/>
        <v/>
      </c>
    </row>
    <row r="429" spans="2:17" hidden="1" outlineLevel="1" x14ac:dyDescent="0.25">
      <c r="B429" s="5"/>
      <c r="C429" s="63"/>
      <c r="D429" s="63"/>
      <c r="E429" s="63"/>
      <c r="F429" s="63"/>
      <c r="G429" s="63"/>
      <c r="H429" s="63"/>
      <c r="I429" s="63"/>
      <c r="L429" s="5" t="str">
        <f t="shared" si="11"/>
        <v/>
      </c>
      <c r="M429" s="5" t="str">
        <f t="shared" si="11"/>
        <v/>
      </c>
      <c r="N429" s="5" t="str">
        <f t="shared" si="11"/>
        <v/>
      </c>
      <c r="O429" s="5" t="str">
        <f t="shared" si="11"/>
        <v/>
      </c>
      <c r="P429" s="5" t="str">
        <f t="shared" si="11"/>
        <v/>
      </c>
      <c r="Q429" s="5" t="str">
        <f t="shared" si="11"/>
        <v/>
      </c>
    </row>
    <row r="430" spans="2:17" hidden="1" outlineLevel="1" x14ac:dyDescent="0.25">
      <c r="B430" s="5"/>
      <c r="C430" s="63"/>
      <c r="D430" s="63"/>
      <c r="E430" s="63"/>
      <c r="F430" s="63"/>
      <c r="G430" s="63"/>
      <c r="H430" s="63"/>
      <c r="I430" s="63"/>
      <c r="L430" s="5" t="str">
        <f t="shared" si="11"/>
        <v/>
      </c>
      <c r="M430" s="5" t="str">
        <f t="shared" si="11"/>
        <v/>
      </c>
      <c r="N430" s="5" t="str">
        <f t="shared" si="11"/>
        <v/>
      </c>
      <c r="O430" s="5" t="str">
        <f t="shared" si="11"/>
        <v/>
      </c>
      <c r="P430" s="5" t="str">
        <f t="shared" si="11"/>
        <v/>
      </c>
      <c r="Q430" s="5" t="str">
        <f t="shared" si="11"/>
        <v/>
      </c>
    </row>
    <row r="431" spans="2:17" hidden="1" outlineLevel="1" x14ac:dyDescent="0.25">
      <c r="B431" s="5"/>
      <c r="C431" s="63"/>
      <c r="D431" s="63"/>
      <c r="E431" s="63"/>
      <c r="F431" s="63"/>
      <c r="G431" s="63"/>
      <c r="H431" s="63"/>
      <c r="I431" s="63"/>
      <c r="L431" s="5" t="str">
        <f t="shared" si="11"/>
        <v/>
      </c>
      <c r="M431" s="5" t="str">
        <f t="shared" si="11"/>
        <v/>
      </c>
      <c r="N431" s="5" t="str">
        <f t="shared" si="11"/>
        <v/>
      </c>
      <c r="O431" s="5" t="str">
        <f t="shared" ref="O431:Q494" si="12">IF(G431=0,"",G431)</f>
        <v/>
      </c>
      <c r="P431" s="5" t="str">
        <f t="shared" si="12"/>
        <v/>
      </c>
      <c r="Q431" s="5" t="str">
        <f t="shared" si="12"/>
        <v/>
      </c>
    </row>
    <row r="432" spans="2:17" hidden="1" outlineLevel="1" x14ac:dyDescent="0.25">
      <c r="B432" s="5"/>
      <c r="C432" s="63"/>
      <c r="D432" s="63"/>
      <c r="E432" s="63"/>
      <c r="F432" s="63"/>
      <c r="G432" s="63"/>
      <c r="H432" s="63"/>
      <c r="I432" s="63"/>
      <c r="L432" s="5" t="str">
        <f t="shared" ref="L432:Q495" si="13">IF(D432=0,"",D432)</f>
        <v/>
      </c>
      <c r="M432" s="5" t="str">
        <f t="shared" si="13"/>
        <v/>
      </c>
      <c r="N432" s="5" t="str">
        <f t="shared" si="13"/>
        <v/>
      </c>
      <c r="O432" s="5" t="str">
        <f t="shared" si="12"/>
        <v/>
      </c>
      <c r="P432" s="5" t="str">
        <f t="shared" si="12"/>
        <v/>
      </c>
      <c r="Q432" s="5" t="str">
        <f t="shared" si="12"/>
        <v/>
      </c>
    </row>
    <row r="433" spans="2:17" hidden="1" outlineLevel="1" x14ac:dyDescent="0.25">
      <c r="B433" s="5"/>
      <c r="C433" s="63"/>
      <c r="D433" s="63"/>
      <c r="E433" s="63"/>
      <c r="F433" s="63"/>
      <c r="G433" s="63"/>
      <c r="H433" s="63"/>
      <c r="I433" s="63"/>
      <c r="L433" s="5" t="str">
        <f t="shared" si="13"/>
        <v/>
      </c>
      <c r="M433" s="5" t="str">
        <f t="shared" si="13"/>
        <v/>
      </c>
      <c r="N433" s="5" t="str">
        <f t="shared" si="13"/>
        <v/>
      </c>
      <c r="O433" s="5" t="str">
        <f t="shared" si="12"/>
        <v/>
      </c>
      <c r="P433" s="5" t="str">
        <f t="shared" si="12"/>
        <v/>
      </c>
      <c r="Q433" s="5" t="str">
        <f t="shared" si="12"/>
        <v/>
      </c>
    </row>
    <row r="434" spans="2:17" hidden="1" outlineLevel="1" x14ac:dyDescent="0.25">
      <c r="B434" s="5"/>
      <c r="C434" s="63"/>
      <c r="D434" s="63"/>
      <c r="E434" s="63"/>
      <c r="F434" s="63"/>
      <c r="G434" s="63"/>
      <c r="H434" s="63"/>
      <c r="I434" s="63"/>
      <c r="L434" s="5" t="str">
        <f t="shared" si="13"/>
        <v/>
      </c>
      <c r="M434" s="5" t="str">
        <f t="shared" si="13"/>
        <v/>
      </c>
      <c r="N434" s="5" t="str">
        <f t="shared" si="13"/>
        <v/>
      </c>
      <c r="O434" s="5" t="str">
        <f t="shared" si="12"/>
        <v/>
      </c>
      <c r="P434" s="5" t="str">
        <f t="shared" si="12"/>
        <v/>
      </c>
      <c r="Q434" s="5" t="str">
        <f t="shared" si="12"/>
        <v/>
      </c>
    </row>
    <row r="435" spans="2:17" hidden="1" outlineLevel="1" x14ac:dyDescent="0.25">
      <c r="B435" s="5"/>
      <c r="C435" s="63"/>
      <c r="D435" s="63"/>
      <c r="E435" s="63"/>
      <c r="F435" s="63"/>
      <c r="G435" s="63"/>
      <c r="H435" s="63"/>
      <c r="I435" s="63"/>
      <c r="L435" s="5" t="str">
        <f t="shared" si="13"/>
        <v/>
      </c>
      <c r="M435" s="5" t="str">
        <f t="shared" si="13"/>
        <v/>
      </c>
      <c r="N435" s="5" t="str">
        <f t="shared" si="13"/>
        <v/>
      </c>
      <c r="O435" s="5" t="str">
        <f t="shared" si="12"/>
        <v/>
      </c>
      <c r="P435" s="5" t="str">
        <f t="shared" si="12"/>
        <v/>
      </c>
      <c r="Q435" s="5" t="str">
        <f t="shared" si="12"/>
        <v/>
      </c>
    </row>
    <row r="436" spans="2:17" hidden="1" outlineLevel="1" x14ac:dyDescent="0.25">
      <c r="B436" s="5"/>
      <c r="C436" s="63"/>
      <c r="D436" s="63"/>
      <c r="E436" s="63"/>
      <c r="F436" s="63"/>
      <c r="G436" s="63"/>
      <c r="H436" s="63"/>
      <c r="I436" s="63"/>
      <c r="L436" s="5" t="str">
        <f t="shared" si="13"/>
        <v/>
      </c>
      <c r="M436" s="5" t="str">
        <f t="shared" si="13"/>
        <v/>
      </c>
      <c r="N436" s="5" t="str">
        <f t="shared" si="13"/>
        <v/>
      </c>
      <c r="O436" s="5" t="str">
        <f t="shared" si="12"/>
        <v/>
      </c>
      <c r="P436" s="5" t="str">
        <f t="shared" si="12"/>
        <v/>
      </c>
      <c r="Q436" s="5" t="str">
        <f t="shared" si="12"/>
        <v/>
      </c>
    </row>
    <row r="437" spans="2:17" hidden="1" outlineLevel="1" x14ac:dyDescent="0.25">
      <c r="B437" s="5"/>
      <c r="C437" s="63"/>
      <c r="D437" s="63"/>
      <c r="E437" s="63"/>
      <c r="F437" s="63"/>
      <c r="G437" s="63"/>
      <c r="H437" s="63"/>
      <c r="I437" s="63"/>
      <c r="L437" s="5" t="str">
        <f t="shared" si="13"/>
        <v/>
      </c>
      <c r="M437" s="5" t="str">
        <f t="shared" si="13"/>
        <v/>
      </c>
      <c r="N437" s="5" t="str">
        <f t="shared" si="13"/>
        <v/>
      </c>
      <c r="O437" s="5" t="str">
        <f t="shared" si="12"/>
        <v/>
      </c>
      <c r="P437" s="5" t="str">
        <f t="shared" si="12"/>
        <v/>
      </c>
      <c r="Q437" s="5" t="str">
        <f t="shared" si="12"/>
        <v/>
      </c>
    </row>
    <row r="438" spans="2:17" hidden="1" outlineLevel="1" x14ac:dyDescent="0.25">
      <c r="B438" s="5"/>
      <c r="C438" s="63"/>
      <c r="D438" s="63"/>
      <c r="E438" s="63"/>
      <c r="F438" s="63"/>
      <c r="G438" s="63"/>
      <c r="H438" s="63"/>
      <c r="I438" s="63"/>
      <c r="L438" s="5" t="str">
        <f t="shared" si="13"/>
        <v/>
      </c>
      <c r="M438" s="5" t="str">
        <f t="shared" si="13"/>
        <v/>
      </c>
      <c r="N438" s="5" t="str">
        <f t="shared" si="13"/>
        <v/>
      </c>
      <c r="O438" s="5" t="str">
        <f t="shared" si="12"/>
        <v/>
      </c>
      <c r="P438" s="5" t="str">
        <f t="shared" si="12"/>
        <v/>
      </c>
      <c r="Q438" s="5" t="str">
        <f t="shared" si="12"/>
        <v/>
      </c>
    </row>
    <row r="439" spans="2:17" hidden="1" outlineLevel="1" x14ac:dyDescent="0.25">
      <c r="B439" s="5"/>
      <c r="C439" s="63"/>
      <c r="D439" s="63"/>
      <c r="E439" s="63"/>
      <c r="F439" s="63"/>
      <c r="G439" s="63"/>
      <c r="H439" s="63"/>
      <c r="I439" s="63"/>
      <c r="L439" s="5" t="str">
        <f t="shared" si="13"/>
        <v/>
      </c>
      <c r="M439" s="5" t="str">
        <f t="shared" si="13"/>
        <v/>
      </c>
      <c r="N439" s="5" t="str">
        <f t="shared" si="13"/>
        <v/>
      </c>
      <c r="O439" s="5" t="str">
        <f t="shared" si="12"/>
        <v/>
      </c>
      <c r="P439" s="5" t="str">
        <f t="shared" si="12"/>
        <v/>
      </c>
      <c r="Q439" s="5" t="str">
        <f t="shared" si="12"/>
        <v/>
      </c>
    </row>
    <row r="440" spans="2:17" hidden="1" outlineLevel="1" x14ac:dyDescent="0.25">
      <c r="B440" s="5"/>
      <c r="C440" s="63"/>
      <c r="D440" s="63"/>
      <c r="E440" s="63"/>
      <c r="F440" s="63"/>
      <c r="G440" s="63"/>
      <c r="H440" s="63"/>
      <c r="I440" s="63"/>
      <c r="L440" s="5" t="str">
        <f t="shared" si="13"/>
        <v/>
      </c>
      <c r="M440" s="5" t="str">
        <f t="shared" si="13"/>
        <v/>
      </c>
      <c r="N440" s="5" t="str">
        <f t="shared" si="13"/>
        <v/>
      </c>
      <c r="O440" s="5" t="str">
        <f t="shared" si="12"/>
        <v/>
      </c>
      <c r="P440" s="5" t="str">
        <f t="shared" si="12"/>
        <v/>
      </c>
      <c r="Q440" s="5" t="str">
        <f t="shared" si="12"/>
        <v/>
      </c>
    </row>
    <row r="441" spans="2:17" hidden="1" outlineLevel="1" x14ac:dyDescent="0.25">
      <c r="B441" s="5"/>
      <c r="C441" s="63"/>
      <c r="D441" s="63"/>
      <c r="E441" s="63"/>
      <c r="F441" s="63"/>
      <c r="G441" s="63"/>
      <c r="H441" s="63"/>
      <c r="I441" s="63"/>
      <c r="L441" s="5" t="str">
        <f t="shared" si="13"/>
        <v/>
      </c>
      <c r="M441" s="5" t="str">
        <f t="shared" si="13"/>
        <v/>
      </c>
      <c r="N441" s="5" t="str">
        <f t="shared" si="13"/>
        <v/>
      </c>
      <c r="O441" s="5" t="str">
        <f t="shared" si="12"/>
        <v/>
      </c>
      <c r="P441" s="5" t="str">
        <f t="shared" si="12"/>
        <v/>
      </c>
      <c r="Q441" s="5" t="str">
        <f t="shared" si="12"/>
        <v/>
      </c>
    </row>
    <row r="442" spans="2:17" hidden="1" outlineLevel="1" x14ac:dyDescent="0.25">
      <c r="B442" s="5"/>
      <c r="C442" s="63"/>
      <c r="D442" s="63"/>
      <c r="E442" s="63"/>
      <c r="F442" s="63"/>
      <c r="G442" s="63"/>
      <c r="H442" s="63"/>
      <c r="I442" s="63"/>
      <c r="L442" s="5" t="str">
        <f t="shared" si="13"/>
        <v/>
      </c>
      <c r="M442" s="5" t="str">
        <f t="shared" si="13"/>
        <v/>
      </c>
      <c r="N442" s="5" t="str">
        <f t="shared" si="13"/>
        <v/>
      </c>
      <c r="O442" s="5" t="str">
        <f t="shared" si="12"/>
        <v/>
      </c>
      <c r="P442" s="5" t="str">
        <f t="shared" si="12"/>
        <v/>
      </c>
      <c r="Q442" s="5" t="str">
        <f t="shared" si="12"/>
        <v/>
      </c>
    </row>
    <row r="443" spans="2:17" hidden="1" outlineLevel="1" x14ac:dyDescent="0.25">
      <c r="B443" s="5"/>
      <c r="C443" s="63"/>
      <c r="D443" s="63"/>
      <c r="E443" s="63"/>
      <c r="F443" s="63"/>
      <c r="G443" s="63"/>
      <c r="H443" s="63"/>
      <c r="I443" s="63"/>
      <c r="L443" s="5" t="str">
        <f t="shared" si="13"/>
        <v/>
      </c>
      <c r="M443" s="5" t="str">
        <f t="shared" si="13"/>
        <v/>
      </c>
      <c r="N443" s="5" t="str">
        <f t="shared" si="13"/>
        <v/>
      </c>
      <c r="O443" s="5" t="str">
        <f t="shared" si="12"/>
        <v/>
      </c>
      <c r="P443" s="5" t="str">
        <f t="shared" si="12"/>
        <v/>
      </c>
      <c r="Q443" s="5" t="str">
        <f t="shared" si="12"/>
        <v/>
      </c>
    </row>
    <row r="444" spans="2:17" hidden="1" outlineLevel="1" x14ac:dyDescent="0.25">
      <c r="B444" s="5"/>
      <c r="C444" s="63"/>
      <c r="D444" s="63"/>
      <c r="E444" s="63"/>
      <c r="F444" s="63"/>
      <c r="G444" s="63"/>
      <c r="H444" s="63"/>
      <c r="I444" s="63"/>
      <c r="L444" s="5" t="str">
        <f t="shared" si="13"/>
        <v/>
      </c>
      <c r="M444" s="5" t="str">
        <f t="shared" si="13"/>
        <v/>
      </c>
      <c r="N444" s="5" t="str">
        <f t="shared" si="13"/>
        <v/>
      </c>
      <c r="O444" s="5" t="str">
        <f t="shared" si="12"/>
        <v/>
      </c>
      <c r="P444" s="5" t="str">
        <f t="shared" si="12"/>
        <v/>
      </c>
      <c r="Q444" s="5" t="str">
        <f t="shared" si="12"/>
        <v/>
      </c>
    </row>
    <row r="445" spans="2:17" hidden="1" outlineLevel="1" x14ac:dyDescent="0.25">
      <c r="B445" s="5"/>
      <c r="C445" s="63"/>
      <c r="D445" s="63"/>
      <c r="E445" s="63"/>
      <c r="F445" s="63"/>
      <c r="G445" s="63"/>
      <c r="H445" s="63"/>
      <c r="I445" s="63"/>
      <c r="L445" s="5" t="str">
        <f t="shared" si="13"/>
        <v/>
      </c>
      <c r="M445" s="5" t="str">
        <f t="shared" si="13"/>
        <v/>
      </c>
      <c r="N445" s="5" t="str">
        <f t="shared" si="13"/>
        <v/>
      </c>
      <c r="O445" s="5" t="str">
        <f t="shared" si="12"/>
        <v/>
      </c>
      <c r="P445" s="5" t="str">
        <f t="shared" si="12"/>
        <v/>
      </c>
      <c r="Q445" s="5" t="str">
        <f t="shared" si="12"/>
        <v/>
      </c>
    </row>
    <row r="446" spans="2:17" hidden="1" outlineLevel="1" x14ac:dyDescent="0.25">
      <c r="B446" s="5"/>
      <c r="C446" s="63"/>
      <c r="D446" s="63"/>
      <c r="E446" s="63"/>
      <c r="F446" s="63"/>
      <c r="G446" s="63"/>
      <c r="H446" s="63"/>
      <c r="I446" s="63"/>
      <c r="L446" s="5" t="str">
        <f t="shared" si="13"/>
        <v/>
      </c>
      <c r="M446" s="5" t="str">
        <f t="shared" si="13"/>
        <v/>
      </c>
      <c r="N446" s="5" t="str">
        <f t="shared" si="13"/>
        <v/>
      </c>
      <c r="O446" s="5" t="str">
        <f t="shared" si="12"/>
        <v/>
      </c>
      <c r="P446" s="5" t="str">
        <f t="shared" si="12"/>
        <v/>
      </c>
      <c r="Q446" s="5" t="str">
        <f t="shared" si="12"/>
        <v/>
      </c>
    </row>
    <row r="447" spans="2:17" hidden="1" outlineLevel="1" x14ac:dyDescent="0.25">
      <c r="B447" s="5"/>
      <c r="C447" s="63"/>
      <c r="D447" s="63"/>
      <c r="E447" s="63"/>
      <c r="F447" s="63"/>
      <c r="G447" s="63"/>
      <c r="H447" s="63"/>
      <c r="I447" s="63"/>
      <c r="L447" s="5" t="str">
        <f t="shared" si="13"/>
        <v/>
      </c>
      <c r="M447" s="5" t="str">
        <f t="shared" si="13"/>
        <v/>
      </c>
      <c r="N447" s="5" t="str">
        <f t="shared" si="13"/>
        <v/>
      </c>
      <c r="O447" s="5" t="str">
        <f t="shared" si="12"/>
        <v/>
      </c>
      <c r="P447" s="5" t="str">
        <f t="shared" si="12"/>
        <v/>
      </c>
      <c r="Q447" s="5" t="str">
        <f t="shared" si="12"/>
        <v/>
      </c>
    </row>
    <row r="448" spans="2:17" hidden="1" outlineLevel="1" x14ac:dyDescent="0.25">
      <c r="B448" s="5"/>
      <c r="C448" s="63"/>
      <c r="D448" s="63"/>
      <c r="E448" s="63"/>
      <c r="F448" s="63"/>
      <c r="G448" s="63"/>
      <c r="H448" s="63"/>
      <c r="I448" s="63"/>
      <c r="L448" s="5" t="str">
        <f t="shared" si="13"/>
        <v/>
      </c>
      <c r="M448" s="5" t="str">
        <f t="shared" si="13"/>
        <v/>
      </c>
      <c r="N448" s="5" t="str">
        <f t="shared" si="13"/>
        <v/>
      </c>
      <c r="O448" s="5" t="str">
        <f t="shared" si="12"/>
        <v/>
      </c>
      <c r="P448" s="5" t="str">
        <f t="shared" si="12"/>
        <v/>
      </c>
      <c r="Q448" s="5" t="str">
        <f t="shared" si="12"/>
        <v/>
      </c>
    </row>
    <row r="449" spans="2:17" hidden="1" outlineLevel="1" x14ac:dyDescent="0.25">
      <c r="B449" s="5"/>
      <c r="C449" s="63"/>
      <c r="D449" s="63"/>
      <c r="E449" s="63"/>
      <c r="F449" s="63"/>
      <c r="G449" s="63"/>
      <c r="H449" s="63"/>
      <c r="I449" s="63"/>
      <c r="L449" s="5" t="str">
        <f t="shared" si="13"/>
        <v/>
      </c>
      <c r="M449" s="5" t="str">
        <f t="shared" si="13"/>
        <v/>
      </c>
      <c r="N449" s="5" t="str">
        <f t="shared" si="13"/>
        <v/>
      </c>
      <c r="O449" s="5" t="str">
        <f t="shared" si="12"/>
        <v/>
      </c>
      <c r="P449" s="5" t="str">
        <f t="shared" si="12"/>
        <v/>
      </c>
      <c r="Q449" s="5" t="str">
        <f t="shared" si="12"/>
        <v/>
      </c>
    </row>
    <row r="450" spans="2:17" hidden="1" outlineLevel="1" x14ac:dyDescent="0.25">
      <c r="B450" s="5"/>
      <c r="C450" s="63"/>
      <c r="D450" s="63"/>
      <c r="E450" s="63"/>
      <c r="F450" s="63"/>
      <c r="G450" s="63"/>
      <c r="H450" s="63"/>
      <c r="I450" s="63"/>
      <c r="L450" s="5" t="str">
        <f t="shared" si="13"/>
        <v/>
      </c>
      <c r="M450" s="5" t="str">
        <f t="shared" si="13"/>
        <v/>
      </c>
      <c r="N450" s="5" t="str">
        <f t="shared" si="13"/>
        <v/>
      </c>
      <c r="O450" s="5" t="str">
        <f t="shared" si="12"/>
        <v/>
      </c>
      <c r="P450" s="5" t="str">
        <f t="shared" si="12"/>
        <v/>
      </c>
      <c r="Q450" s="5" t="str">
        <f t="shared" si="12"/>
        <v/>
      </c>
    </row>
    <row r="451" spans="2:17" hidden="1" outlineLevel="1" x14ac:dyDescent="0.25">
      <c r="B451" s="5"/>
      <c r="C451" s="63"/>
      <c r="D451" s="63"/>
      <c r="E451" s="63"/>
      <c r="F451" s="63"/>
      <c r="G451" s="63"/>
      <c r="H451" s="63"/>
      <c r="I451" s="63"/>
      <c r="L451" s="5" t="str">
        <f t="shared" si="13"/>
        <v/>
      </c>
      <c r="M451" s="5" t="str">
        <f t="shared" si="13"/>
        <v/>
      </c>
      <c r="N451" s="5" t="str">
        <f t="shared" si="13"/>
        <v/>
      </c>
      <c r="O451" s="5" t="str">
        <f t="shared" si="12"/>
        <v/>
      </c>
      <c r="P451" s="5" t="str">
        <f t="shared" si="12"/>
        <v/>
      </c>
      <c r="Q451" s="5" t="str">
        <f t="shared" si="12"/>
        <v/>
      </c>
    </row>
    <row r="452" spans="2:17" hidden="1" outlineLevel="1" x14ac:dyDescent="0.25">
      <c r="B452" s="5"/>
      <c r="C452" s="63"/>
      <c r="D452" s="63"/>
      <c r="E452" s="63"/>
      <c r="F452" s="63"/>
      <c r="G452" s="63"/>
      <c r="H452" s="63"/>
      <c r="I452" s="63"/>
      <c r="L452" s="5" t="str">
        <f t="shared" si="13"/>
        <v/>
      </c>
      <c r="M452" s="5" t="str">
        <f t="shared" si="13"/>
        <v/>
      </c>
      <c r="N452" s="5" t="str">
        <f t="shared" si="13"/>
        <v/>
      </c>
      <c r="O452" s="5" t="str">
        <f t="shared" si="12"/>
        <v/>
      </c>
      <c r="P452" s="5" t="str">
        <f t="shared" si="12"/>
        <v/>
      </c>
      <c r="Q452" s="5" t="str">
        <f t="shared" si="12"/>
        <v/>
      </c>
    </row>
    <row r="453" spans="2:17" hidden="1" outlineLevel="1" x14ac:dyDescent="0.25">
      <c r="B453" s="5"/>
      <c r="C453" s="63"/>
      <c r="D453" s="63"/>
      <c r="E453" s="63"/>
      <c r="F453" s="63"/>
      <c r="G453" s="63"/>
      <c r="H453" s="63"/>
      <c r="I453" s="63"/>
      <c r="L453" s="5" t="str">
        <f t="shared" si="13"/>
        <v/>
      </c>
      <c r="M453" s="5" t="str">
        <f t="shared" si="13"/>
        <v/>
      </c>
      <c r="N453" s="5" t="str">
        <f t="shared" si="13"/>
        <v/>
      </c>
      <c r="O453" s="5" t="str">
        <f t="shared" si="12"/>
        <v/>
      </c>
      <c r="P453" s="5" t="str">
        <f t="shared" si="12"/>
        <v/>
      </c>
      <c r="Q453" s="5" t="str">
        <f t="shared" si="12"/>
        <v/>
      </c>
    </row>
    <row r="454" spans="2:17" hidden="1" outlineLevel="1" x14ac:dyDescent="0.25">
      <c r="B454" s="5"/>
      <c r="C454" s="63"/>
      <c r="D454" s="63"/>
      <c r="E454" s="63"/>
      <c r="F454" s="63"/>
      <c r="G454" s="63"/>
      <c r="H454" s="63"/>
      <c r="I454" s="63"/>
      <c r="L454" s="5" t="str">
        <f t="shared" si="13"/>
        <v/>
      </c>
      <c r="M454" s="5" t="str">
        <f t="shared" si="13"/>
        <v/>
      </c>
      <c r="N454" s="5" t="str">
        <f t="shared" si="13"/>
        <v/>
      </c>
      <c r="O454" s="5" t="str">
        <f t="shared" si="12"/>
        <v/>
      </c>
      <c r="P454" s="5" t="str">
        <f t="shared" si="12"/>
        <v/>
      </c>
      <c r="Q454" s="5" t="str">
        <f t="shared" si="12"/>
        <v/>
      </c>
    </row>
    <row r="455" spans="2:17" hidden="1" outlineLevel="1" x14ac:dyDescent="0.25">
      <c r="B455" s="5"/>
      <c r="C455" s="63"/>
      <c r="D455" s="63"/>
      <c r="E455" s="63"/>
      <c r="F455" s="63"/>
      <c r="G455" s="63"/>
      <c r="H455" s="63"/>
      <c r="I455" s="63"/>
      <c r="L455" s="5" t="str">
        <f t="shared" si="13"/>
        <v/>
      </c>
      <c r="M455" s="5" t="str">
        <f t="shared" si="13"/>
        <v/>
      </c>
      <c r="N455" s="5" t="str">
        <f t="shared" si="13"/>
        <v/>
      </c>
      <c r="O455" s="5" t="str">
        <f t="shared" si="12"/>
        <v/>
      </c>
      <c r="P455" s="5" t="str">
        <f t="shared" si="12"/>
        <v/>
      </c>
      <c r="Q455" s="5" t="str">
        <f t="shared" si="12"/>
        <v/>
      </c>
    </row>
    <row r="456" spans="2:17" hidden="1" outlineLevel="1" x14ac:dyDescent="0.25">
      <c r="B456" s="5"/>
      <c r="C456" s="63"/>
      <c r="D456" s="63"/>
      <c r="E456" s="63"/>
      <c r="F456" s="63"/>
      <c r="G456" s="63"/>
      <c r="H456" s="63"/>
      <c r="I456" s="63"/>
      <c r="L456" s="5" t="str">
        <f t="shared" si="13"/>
        <v/>
      </c>
      <c r="M456" s="5" t="str">
        <f t="shared" si="13"/>
        <v/>
      </c>
      <c r="N456" s="5" t="str">
        <f t="shared" si="13"/>
        <v/>
      </c>
      <c r="O456" s="5" t="str">
        <f t="shared" si="12"/>
        <v/>
      </c>
      <c r="P456" s="5" t="str">
        <f t="shared" si="12"/>
        <v/>
      </c>
      <c r="Q456" s="5" t="str">
        <f t="shared" si="12"/>
        <v/>
      </c>
    </row>
    <row r="457" spans="2:17" hidden="1" outlineLevel="1" x14ac:dyDescent="0.25">
      <c r="B457" s="5"/>
      <c r="C457" s="63"/>
      <c r="D457" s="63"/>
      <c r="E457" s="63"/>
      <c r="F457" s="63"/>
      <c r="G457" s="63"/>
      <c r="H457" s="63"/>
      <c r="I457" s="63"/>
      <c r="L457" s="5" t="str">
        <f t="shared" si="13"/>
        <v/>
      </c>
      <c r="M457" s="5" t="str">
        <f t="shared" si="13"/>
        <v/>
      </c>
      <c r="N457" s="5" t="str">
        <f t="shared" si="13"/>
        <v/>
      </c>
      <c r="O457" s="5" t="str">
        <f t="shared" si="12"/>
        <v/>
      </c>
      <c r="P457" s="5" t="str">
        <f t="shared" si="12"/>
        <v/>
      </c>
      <c r="Q457" s="5" t="str">
        <f t="shared" si="12"/>
        <v/>
      </c>
    </row>
    <row r="458" spans="2:17" hidden="1" outlineLevel="1" x14ac:dyDescent="0.25">
      <c r="B458" s="5"/>
      <c r="C458" s="63"/>
      <c r="D458" s="63"/>
      <c r="E458" s="63"/>
      <c r="F458" s="63"/>
      <c r="G458" s="63"/>
      <c r="H458" s="63"/>
      <c r="I458" s="63"/>
      <c r="L458" s="5" t="str">
        <f t="shared" si="13"/>
        <v/>
      </c>
      <c r="M458" s="5" t="str">
        <f t="shared" si="13"/>
        <v/>
      </c>
      <c r="N458" s="5" t="str">
        <f t="shared" si="13"/>
        <v/>
      </c>
      <c r="O458" s="5" t="str">
        <f t="shared" si="12"/>
        <v/>
      </c>
      <c r="P458" s="5" t="str">
        <f t="shared" si="12"/>
        <v/>
      </c>
      <c r="Q458" s="5" t="str">
        <f t="shared" si="12"/>
        <v/>
      </c>
    </row>
    <row r="459" spans="2:17" hidden="1" outlineLevel="1" x14ac:dyDescent="0.25">
      <c r="B459" s="5"/>
      <c r="C459" s="63"/>
      <c r="D459" s="63"/>
      <c r="E459" s="63"/>
      <c r="F459" s="63"/>
      <c r="G459" s="63"/>
      <c r="H459" s="63"/>
      <c r="I459" s="63"/>
      <c r="L459" s="5" t="str">
        <f t="shared" si="13"/>
        <v/>
      </c>
      <c r="M459" s="5" t="str">
        <f t="shared" si="13"/>
        <v/>
      </c>
      <c r="N459" s="5" t="str">
        <f t="shared" si="13"/>
        <v/>
      </c>
      <c r="O459" s="5" t="str">
        <f t="shared" si="12"/>
        <v/>
      </c>
      <c r="P459" s="5" t="str">
        <f t="shared" si="12"/>
        <v/>
      </c>
      <c r="Q459" s="5" t="str">
        <f t="shared" si="12"/>
        <v/>
      </c>
    </row>
    <row r="460" spans="2:17" hidden="1" outlineLevel="1" x14ac:dyDescent="0.25">
      <c r="B460" s="5"/>
      <c r="C460" s="63"/>
      <c r="D460" s="63"/>
      <c r="E460" s="63"/>
      <c r="F460" s="63"/>
      <c r="G460" s="63"/>
      <c r="H460" s="63"/>
      <c r="I460" s="63"/>
      <c r="L460" s="5" t="str">
        <f t="shared" si="13"/>
        <v/>
      </c>
      <c r="M460" s="5" t="str">
        <f t="shared" si="13"/>
        <v/>
      </c>
      <c r="N460" s="5" t="str">
        <f t="shared" si="13"/>
        <v/>
      </c>
      <c r="O460" s="5" t="str">
        <f t="shared" si="12"/>
        <v/>
      </c>
      <c r="P460" s="5" t="str">
        <f t="shared" si="12"/>
        <v/>
      </c>
      <c r="Q460" s="5" t="str">
        <f t="shared" si="12"/>
        <v/>
      </c>
    </row>
    <row r="461" spans="2:17" hidden="1" outlineLevel="1" x14ac:dyDescent="0.25">
      <c r="B461" s="5"/>
      <c r="C461" s="63"/>
      <c r="D461" s="63"/>
      <c r="E461" s="63"/>
      <c r="F461" s="63"/>
      <c r="G461" s="63"/>
      <c r="H461" s="63"/>
      <c r="I461" s="63"/>
      <c r="L461" s="5" t="str">
        <f t="shared" si="13"/>
        <v/>
      </c>
      <c r="M461" s="5" t="str">
        <f t="shared" si="13"/>
        <v/>
      </c>
      <c r="N461" s="5" t="str">
        <f t="shared" si="13"/>
        <v/>
      </c>
      <c r="O461" s="5" t="str">
        <f t="shared" si="12"/>
        <v/>
      </c>
      <c r="P461" s="5" t="str">
        <f t="shared" si="12"/>
        <v/>
      </c>
      <c r="Q461" s="5" t="str">
        <f t="shared" si="12"/>
        <v/>
      </c>
    </row>
    <row r="462" spans="2:17" hidden="1" outlineLevel="1" x14ac:dyDescent="0.25">
      <c r="B462" s="5"/>
      <c r="C462" s="63"/>
      <c r="D462" s="63"/>
      <c r="E462" s="63"/>
      <c r="F462" s="63"/>
      <c r="G462" s="63"/>
      <c r="H462" s="63"/>
      <c r="I462" s="63"/>
      <c r="L462" s="5" t="str">
        <f t="shared" si="13"/>
        <v/>
      </c>
      <c r="M462" s="5" t="str">
        <f t="shared" si="13"/>
        <v/>
      </c>
      <c r="N462" s="5" t="str">
        <f t="shared" si="13"/>
        <v/>
      </c>
      <c r="O462" s="5" t="str">
        <f t="shared" si="12"/>
        <v/>
      </c>
      <c r="P462" s="5" t="str">
        <f t="shared" si="12"/>
        <v/>
      </c>
      <c r="Q462" s="5" t="str">
        <f t="shared" si="12"/>
        <v/>
      </c>
    </row>
    <row r="463" spans="2:17" hidden="1" outlineLevel="1" x14ac:dyDescent="0.25">
      <c r="B463" s="5"/>
      <c r="C463" s="63"/>
      <c r="D463" s="63"/>
      <c r="E463" s="63"/>
      <c r="F463" s="63"/>
      <c r="G463" s="63"/>
      <c r="H463" s="63"/>
      <c r="I463" s="63"/>
      <c r="L463" s="5" t="str">
        <f t="shared" si="13"/>
        <v/>
      </c>
      <c r="M463" s="5" t="str">
        <f t="shared" si="13"/>
        <v/>
      </c>
      <c r="N463" s="5" t="str">
        <f t="shared" si="13"/>
        <v/>
      </c>
      <c r="O463" s="5" t="str">
        <f t="shared" si="12"/>
        <v/>
      </c>
      <c r="P463" s="5" t="str">
        <f t="shared" si="12"/>
        <v/>
      </c>
      <c r="Q463" s="5" t="str">
        <f t="shared" si="12"/>
        <v/>
      </c>
    </row>
    <row r="464" spans="2:17" hidden="1" outlineLevel="1" x14ac:dyDescent="0.25">
      <c r="B464" s="5"/>
      <c r="C464" s="63"/>
      <c r="D464" s="63"/>
      <c r="E464" s="63"/>
      <c r="F464" s="63"/>
      <c r="G464" s="63"/>
      <c r="H464" s="63"/>
      <c r="I464" s="63"/>
      <c r="L464" s="5" t="str">
        <f t="shared" si="13"/>
        <v/>
      </c>
      <c r="M464" s="5" t="str">
        <f t="shared" si="13"/>
        <v/>
      </c>
      <c r="N464" s="5" t="str">
        <f t="shared" si="13"/>
        <v/>
      </c>
      <c r="O464" s="5" t="str">
        <f t="shared" si="12"/>
        <v/>
      </c>
      <c r="P464" s="5" t="str">
        <f t="shared" si="12"/>
        <v/>
      </c>
      <c r="Q464" s="5" t="str">
        <f t="shared" si="12"/>
        <v/>
      </c>
    </row>
    <row r="465" spans="2:17" hidden="1" outlineLevel="1" x14ac:dyDescent="0.25">
      <c r="B465" s="5"/>
      <c r="C465" s="63"/>
      <c r="D465" s="63"/>
      <c r="E465" s="63"/>
      <c r="F465" s="63"/>
      <c r="G465" s="63"/>
      <c r="H465" s="63"/>
      <c r="I465" s="63"/>
      <c r="L465" s="5" t="str">
        <f t="shared" si="13"/>
        <v/>
      </c>
      <c r="M465" s="5" t="str">
        <f t="shared" si="13"/>
        <v/>
      </c>
      <c r="N465" s="5" t="str">
        <f t="shared" si="13"/>
        <v/>
      </c>
      <c r="O465" s="5" t="str">
        <f t="shared" si="12"/>
        <v/>
      </c>
      <c r="P465" s="5" t="str">
        <f t="shared" si="12"/>
        <v/>
      </c>
      <c r="Q465" s="5" t="str">
        <f t="shared" si="12"/>
        <v/>
      </c>
    </row>
    <row r="466" spans="2:17" hidden="1" outlineLevel="1" x14ac:dyDescent="0.25">
      <c r="B466" s="5"/>
      <c r="C466" s="63"/>
      <c r="D466" s="63"/>
      <c r="E466" s="63"/>
      <c r="F466" s="63"/>
      <c r="G466" s="63"/>
      <c r="H466" s="63"/>
      <c r="I466" s="63"/>
      <c r="L466" s="5" t="str">
        <f t="shared" si="13"/>
        <v/>
      </c>
      <c r="M466" s="5" t="str">
        <f t="shared" si="13"/>
        <v/>
      </c>
      <c r="N466" s="5" t="str">
        <f t="shared" si="13"/>
        <v/>
      </c>
      <c r="O466" s="5" t="str">
        <f t="shared" si="12"/>
        <v/>
      </c>
      <c r="P466" s="5" t="str">
        <f t="shared" si="12"/>
        <v/>
      </c>
      <c r="Q466" s="5" t="str">
        <f t="shared" si="12"/>
        <v/>
      </c>
    </row>
    <row r="467" spans="2:17" hidden="1" outlineLevel="1" x14ac:dyDescent="0.25">
      <c r="B467" s="5"/>
      <c r="C467" s="63"/>
      <c r="D467" s="63"/>
      <c r="E467" s="63"/>
      <c r="F467" s="63"/>
      <c r="G467" s="63"/>
      <c r="H467" s="63"/>
      <c r="I467" s="63"/>
      <c r="L467" s="5" t="str">
        <f t="shared" si="13"/>
        <v/>
      </c>
      <c r="M467" s="5" t="str">
        <f t="shared" si="13"/>
        <v/>
      </c>
      <c r="N467" s="5" t="str">
        <f t="shared" si="13"/>
        <v/>
      </c>
      <c r="O467" s="5" t="str">
        <f t="shared" si="12"/>
        <v/>
      </c>
      <c r="P467" s="5" t="str">
        <f t="shared" si="12"/>
        <v/>
      </c>
      <c r="Q467" s="5" t="str">
        <f t="shared" si="12"/>
        <v/>
      </c>
    </row>
    <row r="468" spans="2:17" hidden="1" outlineLevel="1" x14ac:dyDescent="0.25">
      <c r="B468" s="5"/>
      <c r="C468" s="63"/>
      <c r="D468" s="63"/>
      <c r="E468" s="63"/>
      <c r="F468" s="63"/>
      <c r="G468" s="63"/>
      <c r="H468" s="63"/>
      <c r="I468" s="63"/>
      <c r="L468" s="5" t="str">
        <f t="shared" si="13"/>
        <v/>
      </c>
      <c r="M468" s="5" t="str">
        <f t="shared" si="13"/>
        <v/>
      </c>
      <c r="N468" s="5" t="str">
        <f t="shared" si="13"/>
        <v/>
      </c>
      <c r="O468" s="5" t="str">
        <f t="shared" si="12"/>
        <v/>
      </c>
      <c r="P468" s="5" t="str">
        <f t="shared" si="12"/>
        <v/>
      </c>
      <c r="Q468" s="5" t="str">
        <f t="shared" si="12"/>
        <v/>
      </c>
    </row>
    <row r="469" spans="2:17" hidden="1" outlineLevel="1" x14ac:dyDescent="0.25">
      <c r="B469" s="5"/>
      <c r="C469" s="63"/>
      <c r="D469" s="63"/>
      <c r="E469" s="63"/>
      <c r="F469" s="63"/>
      <c r="G469" s="63"/>
      <c r="H469" s="63"/>
      <c r="I469" s="63"/>
      <c r="L469" s="5" t="str">
        <f t="shared" si="13"/>
        <v/>
      </c>
      <c r="M469" s="5" t="str">
        <f t="shared" si="13"/>
        <v/>
      </c>
      <c r="N469" s="5" t="str">
        <f t="shared" si="13"/>
        <v/>
      </c>
      <c r="O469" s="5" t="str">
        <f t="shared" si="12"/>
        <v/>
      </c>
      <c r="P469" s="5" t="str">
        <f t="shared" si="12"/>
        <v/>
      </c>
      <c r="Q469" s="5" t="str">
        <f t="shared" si="12"/>
        <v/>
      </c>
    </row>
    <row r="470" spans="2:17" hidden="1" outlineLevel="1" x14ac:dyDescent="0.25">
      <c r="B470" s="5"/>
      <c r="C470" s="63"/>
      <c r="D470" s="63"/>
      <c r="E470" s="63"/>
      <c r="F470" s="63"/>
      <c r="G470" s="63"/>
      <c r="H470" s="63"/>
      <c r="I470" s="63"/>
      <c r="L470" s="5" t="str">
        <f t="shared" si="13"/>
        <v/>
      </c>
      <c r="M470" s="5" t="str">
        <f t="shared" si="13"/>
        <v/>
      </c>
      <c r="N470" s="5" t="str">
        <f t="shared" si="13"/>
        <v/>
      </c>
      <c r="O470" s="5" t="str">
        <f t="shared" si="12"/>
        <v/>
      </c>
      <c r="P470" s="5" t="str">
        <f t="shared" si="12"/>
        <v/>
      </c>
      <c r="Q470" s="5" t="str">
        <f t="shared" si="12"/>
        <v/>
      </c>
    </row>
    <row r="471" spans="2:17" hidden="1" outlineLevel="1" x14ac:dyDescent="0.25">
      <c r="B471" s="5"/>
      <c r="C471" s="63"/>
      <c r="D471" s="63"/>
      <c r="E471" s="63"/>
      <c r="F471" s="63"/>
      <c r="G471" s="63"/>
      <c r="H471" s="63"/>
      <c r="I471" s="63"/>
      <c r="L471" s="5" t="str">
        <f t="shared" si="13"/>
        <v/>
      </c>
      <c r="M471" s="5" t="str">
        <f t="shared" si="13"/>
        <v/>
      </c>
      <c r="N471" s="5" t="str">
        <f t="shared" si="13"/>
        <v/>
      </c>
      <c r="O471" s="5" t="str">
        <f t="shared" si="12"/>
        <v/>
      </c>
      <c r="P471" s="5" t="str">
        <f t="shared" si="12"/>
        <v/>
      </c>
      <c r="Q471" s="5" t="str">
        <f t="shared" si="12"/>
        <v/>
      </c>
    </row>
    <row r="472" spans="2:17" hidden="1" outlineLevel="1" x14ac:dyDescent="0.25">
      <c r="B472" s="5"/>
      <c r="C472" s="63"/>
      <c r="D472" s="63"/>
      <c r="E472" s="63"/>
      <c r="F472" s="63"/>
      <c r="G472" s="63"/>
      <c r="H472" s="63"/>
      <c r="I472" s="63"/>
      <c r="L472" s="5" t="str">
        <f t="shared" si="13"/>
        <v/>
      </c>
      <c r="M472" s="5" t="str">
        <f t="shared" si="13"/>
        <v/>
      </c>
      <c r="N472" s="5" t="str">
        <f t="shared" si="13"/>
        <v/>
      </c>
      <c r="O472" s="5" t="str">
        <f t="shared" si="12"/>
        <v/>
      </c>
      <c r="P472" s="5" t="str">
        <f t="shared" si="12"/>
        <v/>
      </c>
      <c r="Q472" s="5" t="str">
        <f t="shared" si="12"/>
        <v/>
      </c>
    </row>
    <row r="473" spans="2:17" hidden="1" outlineLevel="1" x14ac:dyDescent="0.25">
      <c r="B473" s="5"/>
      <c r="C473" s="63"/>
      <c r="D473" s="63"/>
      <c r="E473" s="63"/>
      <c r="F473" s="63"/>
      <c r="G473" s="63"/>
      <c r="H473" s="63"/>
      <c r="I473" s="63"/>
      <c r="L473" s="5" t="str">
        <f t="shared" si="13"/>
        <v/>
      </c>
      <c r="M473" s="5" t="str">
        <f t="shared" si="13"/>
        <v/>
      </c>
      <c r="N473" s="5" t="str">
        <f t="shared" si="13"/>
        <v/>
      </c>
      <c r="O473" s="5" t="str">
        <f t="shared" si="12"/>
        <v/>
      </c>
      <c r="P473" s="5" t="str">
        <f t="shared" si="12"/>
        <v/>
      </c>
      <c r="Q473" s="5" t="str">
        <f t="shared" si="12"/>
        <v/>
      </c>
    </row>
    <row r="474" spans="2:17" hidden="1" outlineLevel="1" x14ac:dyDescent="0.25">
      <c r="B474" s="5"/>
      <c r="C474" s="63"/>
      <c r="D474" s="63"/>
      <c r="E474" s="63"/>
      <c r="F474" s="63"/>
      <c r="G474" s="63"/>
      <c r="H474" s="63"/>
      <c r="I474" s="63"/>
      <c r="L474" s="5" t="str">
        <f t="shared" si="13"/>
        <v/>
      </c>
      <c r="M474" s="5" t="str">
        <f t="shared" si="13"/>
        <v/>
      </c>
      <c r="N474" s="5" t="str">
        <f t="shared" si="13"/>
        <v/>
      </c>
      <c r="O474" s="5" t="str">
        <f t="shared" si="12"/>
        <v/>
      </c>
      <c r="P474" s="5" t="str">
        <f t="shared" si="12"/>
        <v/>
      </c>
      <c r="Q474" s="5" t="str">
        <f t="shared" si="12"/>
        <v/>
      </c>
    </row>
    <row r="475" spans="2:17" hidden="1" outlineLevel="1" x14ac:dyDescent="0.25">
      <c r="B475" s="5"/>
      <c r="C475" s="63"/>
      <c r="D475" s="63"/>
      <c r="E475" s="63"/>
      <c r="F475" s="63"/>
      <c r="G475" s="63"/>
      <c r="H475" s="63"/>
      <c r="I475" s="63"/>
      <c r="L475" s="5" t="str">
        <f t="shared" si="13"/>
        <v/>
      </c>
      <c r="M475" s="5" t="str">
        <f t="shared" si="13"/>
        <v/>
      </c>
      <c r="N475" s="5" t="str">
        <f t="shared" si="13"/>
        <v/>
      </c>
      <c r="O475" s="5" t="str">
        <f t="shared" si="12"/>
        <v/>
      </c>
      <c r="P475" s="5" t="str">
        <f t="shared" si="12"/>
        <v/>
      </c>
      <c r="Q475" s="5" t="str">
        <f t="shared" si="12"/>
        <v/>
      </c>
    </row>
    <row r="476" spans="2:17" hidden="1" outlineLevel="1" x14ac:dyDescent="0.25">
      <c r="B476" s="5"/>
      <c r="C476" s="63"/>
      <c r="D476" s="63"/>
      <c r="E476" s="63"/>
      <c r="F476" s="63"/>
      <c r="G476" s="63"/>
      <c r="H476" s="63"/>
      <c r="I476" s="63"/>
      <c r="L476" s="5" t="str">
        <f t="shared" si="13"/>
        <v/>
      </c>
      <c r="M476" s="5" t="str">
        <f t="shared" si="13"/>
        <v/>
      </c>
      <c r="N476" s="5" t="str">
        <f t="shared" si="13"/>
        <v/>
      </c>
      <c r="O476" s="5" t="str">
        <f t="shared" si="12"/>
        <v/>
      </c>
      <c r="P476" s="5" t="str">
        <f t="shared" si="12"/>
        <v/>
      </c>
      <c r="Q476" s="5" t="str">
        <f t="shared" si="12"/>
        <v/>
      </c>
    </row>
    <row r="477" spans="2:17" hidden="1" outlineLevel="1" x14ac:dyDescent="0.25">
      <c r="B477" s="5"/>
      <c r="C477" s="63"/>
      <c r="D477" s="63"/>
      <c r="E477" s="63"/>
      <c r="F477" s="63"/>
      <c r="G477" s="63"/>
      <c r="H477" s="63"/>
      <c r="I477" s="63"/>
      <c r="L477" s="5" t="str">
        <f t="shared" si="13"/>
        <v/>
      </c>
      <c r="M477" s="5" t="str">
        <f t="shared" si="13"/>
        <v/>
      </c>
      <c r="N477" s="5" t="str">
        <f t="shared" si="13"/>
        <v/>
      </c>
      <c r="O477" s="5" t="str">
        <f t="shared" si="12"/>
        <v/>
      </c>
      <c r="P477" s="5" t="str">
        <f t="shared" si="12"/>
        <v/>
      </c>
      <c r="Q477" s="5" t="str">
        <f t="shared" si="12"/>
        <v/>
      </c>
    </row>
    <row r="478" spans="2:17" hidden="1" outlineLevel="1" x14ac:dyDescent="0.25">
      <c r="B478" s="5"/>
      <c r="C478" s="63"/>
      <c r="D478" s="63"/>
      <c r="E478" s="63"/>
      <c r="F478" s="63"/>
      <c r="G478" s="63"/>
      <c r="H478" s="63"/>
      <c r="I478" s="63"/>
      <c r="L478" s="5" t="str">
        <f t="shared" si="13"/>
        <v/>
      </c>
      <c r="M478" s="5" t="str">
        <f t="shared" si="13"/>
        <v/>
      </c>
      <c r="N478" s="5" t="str">
        <f t="shared" si="13"/>
        <v/>
      </c>
      <c r="O478" s="5" t="str">
        <f t="shared" si="12"/>
        <v/>
      </c>
      <c r="P478" s="5" t="str">
        <f t="shared" si="12"/>
        <v/>
      </c>
      <c r="Q478" s="5" t="str">
        <f t="shared" si="12"/>
        <v/>
      </c>
    </row>
    <row r="479" spans="2:17" hidden="1" outlineLevel="1" x14ac:dyDescent="0.25">
      <c r="B479" s="5"/>
      <c r="C479" s="63"/>
      <c r="D479" s="63"/>
      <c r="E479" s="63"/>
      <c r="F479" s="63"/>
      <c r="G479" s="63"/>
      <c r="H479" s="63"/>
      <c r="I479" s="63"/>
      <c r="L479" s="5" t="str">
        <f t="shared" si="13"/>
        <v/>
      </c>
      <c r="M479" s="5" t="str">
        <f t="shared" si="13"/>
        <v/>
      </c>
      <c r="N479" s="5" t="str">
        <f t="shared" si="13"/>
        <v/>
      </c>
      <c r="O479" s="5" t="str">
        <f t="shared" si="12"/>
        <v/>
      </c>
      <c r="P479" s="5" t="str">
        <f t="shared" si="12"/>
        <v/>
      </c>
      <c r="Q479" s="5" t="str">
        <f t="shared" si="12"/>
        <v/>
      </c>
    </row>
    <row r="480" spans="2:17" hidden="1" outlineLevel="1" x14ac:dyDescent="0.25">
      <c r="B480" s="5"/>
      <c r="C480" s="63"/>
      <c r="D480" s="63"/>
      <c r="E480" s="63"/>
      <c r="F480" s="63"/>
      <c r="G480" s="63"/>
      <c r="H480" s="63"/>
      <c r="I480" s="63"/>
      <c r="L480" s="5" t="str">
        <f t="shared" si="13"/>
        <v/>
      </c>
      <c r="M480" s="5" t="str">
        <f t="shared" si="13"/>
        <v/>
      </c>
      <c r="N480" s="5" t="str">
        <f t="shared" si="13"/>
        <v/>
      </c>
      <c r="O480" s="5" t="str">
        <f t="shared" si="12"/>
        <v/>
      </c>
      <c r="P480" s="5" t="str">
        <f t="shared" si="12"/>
        <v/>
      </c>
      <c r="Q480" s="5" t="str">
        <f t="shared" si="12"/>
        <v/>
      </c>
    </row>
    <row r="481" spans="2:17" hidden="1" outlineLevel="1" x14ac:dyDescent="0.25">
      <c r="B481" s="5"/>
      <c r="C481" s="63"/>
      <c r="D481" s="63"/>
      <c r="E481" s="63"/>
      <c r="F481" s="63"/>
      <c r="G481" s="63"/>
      <c r="H481" s="63"/>
      <c r="I481" s="63"/>
      <c r="L481" s="5" t="str">
        <f t="shared" si="13"/>
        <v/>
      </c>
      <c r="M481" s="5" t="str">
        <f t="shared" si="13"/>
        <v/>
      </c>
      <c r="N481" s="5" t="str">
        <f t="shared" si="13"/>
        <v/>
      </c>
      <c r="O481" s="5" t="str">
        <f t="shared" si="12"/>
        <v/>
      </c>
      <c r="P481" s="5" t="str">
        <f t="shared" si="12"/>
        <v/>
      </c>
      <c r="Q481" s="5" t="str">
        <f t="shared" si="12"/>
        <v/>
      </c>
    </row>
    <row r="482" spans="2:17" hidden="1" outlineLevel="1" x14ac:dyDescent="0.25">
      <c r="B482" s="5"/>
      <c r="C482" s="63"/>
      <c r="D482" s="63"/>
      <c r="E482" s="63"/>
      <c r="F482" s="63"/>
      <c r="G482" s="63"/>
      <c r="H482" s="63"/>
      <c r="I482" s="63"/>
      <c r="L482" s="5" t="str">
        <f t="shared" si="13"/>
        <v/>
      </c>
      <c r="M482" s="5" t="str">
        <f t="shared" si="13"/>
        <v/>
      </c>
      <c r="N482" s="5" t="str">
        <f t="shared" si="13"/>
        <v/>
      </c>
      <c r="O482" s="5" t="str">
        <f t="shared" si="12"/>
        <v/>
      </c>
      <c r="P482" s="5" t="str">
        <f t="shared" si="12"/>
        <v/>
      </c>
      <c r="Q482" s="5" t="str">
        <f t="shared" si="12"/>
        <v/>
      </c>
    </row>
    <row r="483" spans="2:17" hidden="1" outlineLevel="1" x14ac:dyDescent="0.25">
      <c r="B483" s="5"/>
      <c r="C483" s="63"/>
      <c r="D483" s="63"/>
      <c r="E483" s="63"/>
      <c r="F483" s="63"/>
      <c r="G483" s="63"/>
      <c r="H483" s="63"/>
      <c r="I483" s="63"/>
      <c r="L483" s="5" t="str">
        <f t="shared" si="13"/>
        <v/>
      </c>
      <c r="M483" s="5" t="str">
        <f t="shared" si="13"/>
        <v/>
      </c>
      <c r="N483" s="5" t="str">
        <f t="shared" si="13"/>
        <v/>
      </c>
      <c r="O483" s="5" t="str">
        <f t="shared" si="12"/>
        <v/>
      </c>
      <c r="P483" s="5" t="str">
        <f t="shared" si="12"/>
        <v/>
      </c>
      <c r="Q483" s="5" t="str">
        <f t="shared" si="12"/>
        <v/>
      </c>
    </row>
    <row r="484" spans="2:17" hidden="1" outlineLevel="1" x14ac:dyDescent="0.25">
      <c r="B484" s="5"/>
      <c r="C484" s="63"/>
      <c r="D484" s="63"/>
      <c r="E484" s="63"/>
      <c r="F484" s="63"/>
      <c r="G484" s="63"/>
      <c r="H484" s="63"/>
      <c r="I484" s="63"/>
      <c r="L484" s="5" t="str">
        <f t="shared" si="13"/>
        <v/>
      </c>
      <c r="M484" s="5" t="str">
        <f t="shared" si="13"/>
        <v/>
      </c>
      <c r="N484" s="5" t="str">
        <f t="shared" si="13"/>
        <v/>
      </c>
      <c r="O484" s="5" t="str">
        <f t="shared" si="12"/>
        <v/>
      </c>
      <c r="P484" s="5" t="str">
        <f t="shared" si="12"/>
        <v/>
      </c>
      <c r="Q484" s="5" t="str">
        <f t="shared" si="12"/>
        <v/>
      </c>
    </row>
    <row r="485" spans="2:17" hidden="1" outlineLevel="1" x14ac:dyDescent="0.25">
      <c r="B485" s="5"/>
      <c r="C485" s="63"/>
      <c r="D485" s="63"/>
      <c r="E485" s="63"/>
      <c r="F485" s="63"/>
      <c r="G485" s="63"/>
      <c r="H485" s="63"/>
      <c r="I485" s="63"/>
      <c r="L485" s="5" t="str">
        <f t="shared" si="13"/>
        <v/>
      </c>
      <c r="M485" s="5" t="str">
        <f t="shared" si="13"/>
        <v/>
      </c>
      <c r="N485" s="5" t="str">
        <f t="shared" si="13"/>
        <v/>
      </c>
      <c r="O485" s="5" t="str">
        <f t="shared" si="12"/>
        <v/>
      </c>
      <c r="P485" s="5" t="str">
        <f t="shared" si="12"/>
        <v/>
      </c>
      <c r="Q485" s="5" t="str">
        <f t="shared" si="12"/>
        <v/>
      </c>
    </row>
    <row r="486" spans="2:17" hidden="1" outlineLevel="1" x14ac:dyDescent="0.25">
      <c r="B486" s="5"/>
      <c r="C486" s="63"/>
      <c r="D486" s="63"/>
      <c r="E486" s="63"/>
      <c r="F486" s="63"/>
      <c r="G486" s="63"/>
      <c r="H486" s="63"/>
      <c r="I486" s="63"/>
      <c r="L486" s="5" t="str">
        <f t="shared" si="13"/>
        <v/>
      </c>
      <c r="M486" s="5" t="str">
        <f t="shared" si="13"/>
        <v/>
      </c>
      <c r="N486" s="5" t="str">
        <f t="shared" si="13"/>
        <v/>
      </c>
      <c r="O486" s="5" t="str">
        <f t="shared" si="12"/>
        <v/>
      </c>
      <c r="P486" s="5" t="str">
        <f t="shared" si="12"/>
        <v/>
      </c>
      <c r="Q486" s="5" t="str">
        <f t="shared" si="12"/>
        <v/>
      </c>
    </row>
    <row r="487" spans="2:17" hidden="1" outlineLevel="1" x14ac:dyDescent="0.25">
      <c r="B487" s="5"/>
      <c r="C487" s="63"/>
      <c r="D487" s="63"/>
      <c r="E487" s="63"/>
      <c r="F487" s="63"/>
      <c r="G487" s="63"/>
      <c r="H487" s="63"/>
      <c r="I487" s="63"/>
      <c r="L487" s="5" t="str">
        <f t="shared" si="13"/>
        <v/>
      </c>
      <c r="M487" s="5" t="str">
        <f t="shared" si="13"/>
        <v/>
      </c>
      <c r="N487" s="5" t="str">
        <f t="shared" si="13"/>
        <v/>
      </c>
      <c r="O487" s="5" t="str">
        <f t="shared" si="12"/>
        <v/>
      </c>
      <c r="P487" s="5" t="str">
        <f t="shared" si="12"/>
        <v/>
      </c>
      <c r="Q487" s="5" t="str">
        <f t="shared" si="12"/>
        <v/>
      </c>
    </row>
    <row r="488" spans="2:17" hidden="1" outlineLevel="1" x14ac:dyDescent="0.25">
      <c r="B488" s="5"/>
      <c r="C488" s="63"/>
      <c r="D488" s="63"/>
      <c r="E488" s="63"/>
      <c r="F488" s="63"/>
      <c r="G488" s="63"/>
      <c r="H488" s="63"/>
      <c r="I488" s="63"/>
      <c r="L488" s="5" t="str">
        <f t="shared" si="13"/>
        <v/>
      </c>
      <c r="M488" s="5" t="str">
        <f t="shared" si="13"/>
        <v/>
      </c>
      <c r="N488" s="5" t="str">
        <f t="shared" si="13"/>
        <v/>
      </c>
      <c r="O488" s="5" t="str">
        <f t="shared" si="12"/>
        <v/>
      </c>
      <c r="P488" s="5" t="str">
        <f t="shared" si="12"/>
        <v/>
      </c>
      <c r="Q488" s="5" t="str">
        <f t="shared" si="12"/>
        <v/>
      </c>
    </row>
    <row r="489" spans="2:17" hidden="1" outlineLevel="1" x14ac:dyDescent="0.25">
      <c r="B489" s="5"/>
      <c r="C489" s="63"/>
      <c r="D489" s="63"/>
      <c r="E489" s="63"/>
      <c r="F489" s="63"/>
      <c r="G489" s="63"/>
      <c r="H489" s="63"/>
      <c r="I489" s="63"/>
      <c r="L489" s="5" t="str">
        <f t="shared" si="13"/>
        <v/>
      </c>
      <c r="M489" s="5" t="str">
        <f t="shared" si="13"/>
        <v/>
      </c>
      <c r="N489" s="5" t="str">
        <f t="shared" si="13"/>
        <v/>
      </c>
      <c r="O489" s="5" t="str">
        <f t="shared" si="12"/>
        <v/>
      </c>
      <c r="P489" s="5" t="str">
        <f t="shared" si="12"/>
        <v/>
      </c>
      <c r="Q489" s="5" t="str">
        <f t="shared" si="12"/>
        <v/>
      </c>
    </row>
    <row r="490" spans="2:17" hidden="1" outlineLevel="1" x14ac:dyDescent="0.25">
      <c r="B490" s="5"/>
      <c r="C490" s="63"/>
      <c r="D490" s="63"/>
      <c r="E490" s="63"/>
      <c r="F490" s="63"/>
      <c r="G490" s="63"/>
      <c r="H490" s="63"/>
      <c r="I490" s="63"/>
      <c r="L490" s="5" t="str">
        <f t="shared" si="13"/>
        <v/>
      </c>
      <c r="M490" s="5" t="str">
        <f t="shared" si="13"/>
        <v/>
      </c>
      <c r="N490" s="5" t="str">
        <f t="shared" si="13"/>
        <v/>
      </c>
      <c r="O490" s="5" t="str">
        <f t="shared" si="12"/>
        <v/>
      </c>
      <c r="P490" s="5" t="str">
        <f t="shared" si="12"/>
        <v/>
      </c>
      <c r="Q490" s="5" t="str">
        <f t="shared" si="12"/>
        <v/>
      </c>
    </row>
    <row r="491" spans="2:17" hidden="1" outlineLevel="1" x14ac:dyDescent="0.25">
      <c r="B491" s="5"/>
      <c r="C491" s="63"/>
      <c r="D491" s="63"/>
      <c r="E491" s="63"/>
      <c r="F491" s="63"/>
      <c r="G491" s="63"/>
      <c r="H491" s="63"/>
      <c r="I491" s="63"/>
      <c r="L491" s="5" t="str">
        <f t="shared" si="13"/>
        <v/>
      </c>
      <c r="M491" s="5" t="str">
        <f t="shared" si="13"/>
        <v/>
      </c>
      <c r="N491" s="5" t="str">
        <f t="shared" si="13"/>
        <v/>
      </c>
      <c r="O491" s="5" t="str">
        <f t="shared" si="12"/>
        <v/>
      </c>
      <c r="P491" s="5" t="str">
        <f t="shared" si="12"/>
        <v/>
      </c>
      <c r="Q491" s="5" t="str">
        <f t="shared" si="12"/>
        <v/>
      </c>
    </row>
    <row r="492" spans="2:17" hidden="1" outlineLevel="1" x14ac:dyDescent="0.25">
      <c r="B492" s="5"/>
      <c r="C492" s="63"/>
      <c r="D492" s="63"/>
      <c r="E492" s="63"/>
      <c r="F492" s="63"/>
      <c r="G492" s="63"/>
      <c r="H492" s="63"/>
      <c r="I492" s="63"/>
      <c r="L492" s="5" t="str">
        <f t="shared" si="13"/>
        <v/>
      </c>
      <c r="M492" s="5" t="str">
        <f t="shared" si="13"/>
        <v/>
      </c>
      <c r="N492" s="5" t="str">
        <f t="shared" si="13"/>
        <v/>
      </c>
      <c r="O492" s="5" t="str">
        <f t="shared" si="12"/>
        <v/>
      </c>
      <c r="P492" s="5" t="str">
        <f t="shared" si="12"/>
        <v/>
      </c>
      <c r="Q492" s="5" t="str">
        <f t="shared" si="12"/>
        <v/>
      </c>
    </row>
    <row r="493" spans="2:17" hidden="1" outlineLevel="1" x14ac:dyDescent="0.25">
      <c r="B493" s="5"/>
      <c r="C493" s="63"/>
      <c r="D493" s="63"/>
      <c r="E493" s="63"/>
      <c r="F493" s="63"/>
      <c r="G493" s="63"/>
      <c r="H493" s="63"/>
      <c r="I493" s="63"/>
      <c r="L493" s="5" t="str">
        <f t="shared" si="13"/>
        <v/>
      </c>
      <c r="M493" s="5" t="str">
        <f t="shared" si="13"/>
        <v/>
      </c>
      <c r="N493" s="5" t="str">
        <f t="shared" si="13"/>
        <v/>
      </c>
      <c r="O493" s="5" t="str">
        <f t="shared" si="12"/>
        <v/>
      </c>
      <c r="P493" s="5" t="str">
        <f t="shared" si="12"/>
        <v/>
      </c>
      <c r="Q493" s="5" t="str">
        <f t="shared" si="12"/>
        <v/>
      </c>
    </row>
    <row r="494" spans="2:17" hidden="1" outlineLevel="1" x14ac:dyDescent="0.25">
      <c r="B494" s="5"/>
      <c r="C494" s="63"/>
      <c r="D494" s="63"/>
      <c r="E494" s="63"/>
      <c r="F494" s="63"/>
      <c r="G494" s="63"/>
      <c r="H494" s="63"/>
      <c r="I494" s="63"/>
      <c r="L494" s="5" t="str">
        <f t="shared" si="13"/>
        <v/>
      </c>
      <c r="M494" s="5" t="str">
        <f t="shared" si="13"/>
        <v/>
      </c>
      <c r="N494" s="5" t="str">
        <f t="shared" si="13"/>
        <v/>
      </c>
      <c r="O494" s="5" t="str">
        <f t="shared" si="12"/>
        <v/>
      </c>
      <c r="P494" s="5" t="str">
        <f t="shared" si="12"/>
        <v/>
      </c>
      <c r="Q494" s="5" t="str">
        <f t="shared" si="12"/>
        <v/>
      </c>
    </row>
    <row r="495" spans="2:17" hidden="1" outlineLevel="1" x14ac:dyDescent="0.25">
      <c r="B495" s="5"/>
      <c r="C495" s="63"/>
      <c r="D495" s="63"/>
      <c r="E495" s="63"/>
      <c r="F495" s="63"/>
      <c r="G495" s="63"/>
      <c r="H495" s="63"/>
      <c r="I495" s="63"/>
      <c r="L495" s="5" t="str">
        <f t="shared" si="13"/>
        <v/>
      </c>
      <c r="M495" s="5" t="str">
        <f t="shared" si="13"/>
        <v/>
      </c>
      <c r="N495" s="5" t="str">
        <f t="shared" si="13"/>
        <v/>
      </c>
      <c r="O495" s="5" t="str">
        <f t="shared" si="13"/>
        <v/>
      </c>
      <c r="P495" s="5" t="str">
        <f t="shared" si="13"/>
        <v/>
      </c>
      <c r="Q495" s="5" t="str">
        <f t="shared" si="13"/>
        <v/>
      </c>
    </row>
    <row r="496" spans="2:17" hidden="1" outlineLevel="1" x14ac:dyDescent="0.25">
      <c r="B496" s="5"/>
      <c r="C496" s="63"/>
      <c r="D496" s="63"/>
      <c r="E496" s="63"/>
      <c r="F496" s="63"/>
      <c r="G496" s="63"/>
      <c r="H496" s="63"/>
      <c r="I496" s="63"/>
      <c r="L496" s="5" t="str">
        <f t="shared" ref="L496:Q538" si="14">IF(D496=0,"",D496)</f>
        <v/>
      </c>
      <c r="M496" s="5" t="str">
        <f t="shared" si="14"/>
        <v/>
      </c>
      <c r="N496" s="5" t="str">
        <f t="shared" si="14"/>
        <v/>
      </c>
      <c r="O496" s="5" t="str">
        <f t="shared" si="14"/>
        <v/>
      </c>
      <c r="P496" s="5" t="str">
        <f t="shared" si="14"/>
        <v/>
      </c>
      <c r="Q496" s="5" t="str">
        <f t="shared" si="14"/>
        <v/>
      </c>
    </row>
    <row r="497" spans="2:17" hidden="1" outlineLevel="1" x14ac:dyDescent="0.25">
      <c r="B497" s="5"/>
      <c r="C497" s="63"/>
      <c r="D497" s="63"/>
      <c r="E497" s="63"/>
      <c r="F497" s="63"/>
      <c r="G497" s="63"/>
      <c r="H497" s="63"/>
      <c r="I497" s="63"/>
      <c r="L497" s="5" t="str">
        <f t="shared" si="14"/>
        <v/>
      </c>
      <c r="M497" s="5" t="str">
        <f t="shared" si="14"/>
        <v/>
      </c>
      <c r="N497" s="5" t="str">
        <f t="shared" si="14"/>
        <v/>
      </c>
      <c r="O497" s="5" t="str">
        <f t="shared" si="14"/>
        <v/>
      </c>
      <c r="P497" s="5" t="str">
        <f t="shared" si="14"/>
        <v/>
      </c>
      <c r="Q497" s="5" t="str">
        <f t="shared" si="14"/>
        <v/>
      </c>
    </row>
    <row r="498" spans="2:17" hidden="1" outlineLevel="1" x14ac:dyDescent="0.25">
      <c r="B498" s="5"/>
      <c r="C498" s="63"/>
      <c r="D498" s="63"/>
      <c r="E498" s="63"/>
      <c r="F498" s="63"/>
      <c r="G498" s="63"/>
      <c r="H498" s="63"/>
      <c r="I498" s="63"/>
      <c r="L498" s="5" t="str">
        <f t="shared" si="14"/>
        <v/>
      </c>
      <c r="M498" s="5" t="str">
        <f t="shared" si="14"/>
        <v/>
      </c>
      <c r="N498" s="5" t="str">
        <f t="shared" si="14"/>
        <v/>
      </c>
      <c r="O498" s="5" t="str">
        <f t="shared" si="14"/>
        <v/>
      </c>
      <c r="P498" s="5" t="str">
        <f t="shared" si="14"/>
        <v/>
      </c>
      <c r="Q498" s="5" t="str">
        <f t="shared" si="14"/>
        <v/>
      </c>
    </row>
    <row r="499" spans="2:17" hidden="1" outlineLevel="1" x14ac:dyDescent="0.25">
      <c r="B499" s="5"/>
      <c r="C499" s="63"/>
      <c r="D499" s="63"/>
      <c r="E499" s="63"/>
      <c r="F499" s="63"/>
      <c r="G499" s="63"/>
      <c r="H499" s="63"/>
      <c r="I499" s="63"/>
      <c r="L499" s="5" t="str">
        <f t="shared" si="14"/>
        <v/>
      </c>
      <c r="M499" s="5" t="str">
        <f t="shared" si="14"/>
        <v/>
      </c>
      <c r="N499" s="5" t="str">
        <f t="shared" si="14"/>
        <v/>
      </c>
      <c r="O499" s="5" t="str">
        <f t="shared" si="14"/>
        <v/>
      </c>
      <c r="P499" s="5" t="str">
        <f t="shared" si="14"/>
        <v/>
      </c>
      <c r="Q499" s="5" t="str">
        <f t="shared" si="14"/>
        <v/>
      </c>
    </row>
    <row r="500" spans="2:17" hidden="1" outlineLevel="1" x14ac:dyDescent="0.25">
      <c r="B500" s="5"/>
      <c r="C500" s="63"/>
      <c r="D500" s="63"/>
      <c r="E500" s="63"/>
      <c r="F500" s="63"/>
      <c r="G500" s="63"/>
      <c r="H500" s="63"/>
      <c r="I500" s="63"/>
      <c r="L500" s="5" t="str">
        <f t="shared" si="14"/>
        <v/>
      </c>
      <c r="M500" s="5" t="str">
        <f t="shared" si="14"/>
        <v/>
      </c>
      <c r="N500" s="5" t="str">
        <f t="shared" si="14"/>
        <v/>
      </c>
      <c r="O500" s="5" t="str">
        <f t="shared" si="14"/>
        <v/>
      </c>
      <c r="P500" s="5" t="str">
        <f t="shared" si="14"/>
        <v/>
      </c>
      <c r="Q500" s="5" t="str">
        <f t="shared" si="14"/>
        <v/>
      </c>
    </row>
    <row r="501" spans="2:17" hidden="1" outlineLevel="1" x14ac:dyDescent="0.25">
      <c r="B501" s="5"/>
      <c r="C501" s="63"/>
      <c r="D501" s="63"/>
      <c r="E501" s="63"/>
      <c r="F501" s="63"/>
      <c r="G501" s="63"/>
      <c r="H501" s="63"/>
      <c r="I501" s="63"/>
      <c r="L501" s="5" t="str">
        <f t="shared" si="14"/>
        <v/>
      </c>
      <c r="M501" s="5" t="str">
        <f t="shared" si="14"/>
        <v/>
      </c>
      <c r="N501" s="5" t="str">
        <f t="shared" si="14"/>
        <v/>
      </c>
      <c r="O501" s="5" t="str">
        <f t="shared" si="14"/>
        <v/>
      </c>
      <c r="P501" s="5" t="str">
        <f t="shared" si="14"/>
        <v/>
      </c>
      <c r="Q501" s="5" t="str">
        <f t="shared" si="14"/>
        <v/>
      </c>
    </row>
    <row r="502" spans="2:17" hidden="1" outlineLevel="1" x14ac:dyDescent="0.25">
      <c r="B502" s="5"/>
      <c r="C502" s="63"/>
      <c r="D502" s="63"/>
      <c r="E502" s="63"/>
      <c r="F502" s="63"/>
      <c r="G502" s="63"/>
      <c r="H502" s="63"/>
      <c r="I502" s="63"/>
      <c r="L502" s="5" t="str">
        <f t="shared" si="14"/>
        <v/>
      </c>
      <c r="M502" s="5" t="str">
        <f t="shared" si="14"/>
        <v/>
      </c>
      <c r="N502" s="5" t="str">
        <f t="shared" si="14"/>
        <v/>
      </c>
      <c r="O502" s="5" t="str">
        <f t="shared" si="14"/>
        <v/>
      </c>
      <c r="P502" s="5" t="str">
        <f t="shared" si="14"/>
        <v/>
      </c>
      <c r="Q502" s="5" t="str">
        <f t="shared" si="14"/>
        <v/>
      </c>
    </row>
    <row r="503" spans="2:17" hidden="1" outlineLevel="1" x14ac:dyDescent="0.25">
      <c r="B503" s="5"/>
      <c r="C503" s="63"/>
      <c r="D503" s="63"/>
      <c r="E503" s="63"/>
      <c r="F503" s="63"/>
      <c r="G503" s="63"/>
      <c r="H503" s="63"/>
      <c r="I503" s="63"/>
      <c r="L503" s="5" t="str">
        <f t="shared" si="14"/>
        <v/>
      </c>
      <c r="M503" s="5" t="str">
        <f t="shared" si="14"/>
        <v/>
      </c>
      <c r="N503" s="5" t="str">
        <f t="shared" si="14"/>
        <v/>
      </c>
      <c r="O503" s="5" t="str">
        <f t="shared" si="14"/>
        <v/>
      </c>
      <c r="P503" s="5" t="str">
        <f t="shared" si="14"/>
        <v/>
      </c>
      <c r="Q503" s="5" t="str">
        <f t="shared" si="14"/>
        <v/>
      </c>
    </row>
    <row r="504" spans="2:17" hidden="1" outlineLevel="1" x14ac:dyDescent="0.25">
      <c r="B504" s="5"/>
      <c r="C504" s="63"/>
      <c r="D504" s="63"/>
      <c r="E504" s="63"/>
      <c r="F504" s="63"/>
      <c r="G504" s="63"/>
      <c r="H504" s="63"/>
      <c r="I504" s="63"/>
      <c r="L504" s="5" t="str">
        <f t="shared" si="14"/>
        <v/>
      </c>
      <c r="M504" s="5" t="str">
        <f t="shared" si="14"/>
        <v/>
      </c>
      <c r="N504" s="5" t="str">
        <f t="shared" si="14"/>
        <v/>
      </c>
      <c r="O504" s="5" t="str">
        <f t="shared" si="14"/>
        <v/>
      </c>
      <c r="P504" s="5" t="str">
        <f t="shared" si="14"/>
        <v/>
      </c>
      <c r="Q504" s="5" t="str">
        <f t="shared" si="14"/>
        <v/>
      </c>
    </row>
    <row r="505" spans="2:17" hidden="1" outlineLevel="1" x14ac:dyDescent="0.25">
      <c r="B505" s="5"/>
      <c r="C505" s="63"/>
      <c r="D505" s="63"/>
      <c r="E505" s="63"/>
      <c r="F505" s="63"/>
      <c r="G505" s="63"/>
      <c r="H505" s="63"/>
      <c r="I505" s="63"/>
      <c r="L505" s="5" t="str">
        <f t="shared" si="14"/>
        <v/>
      </c>
      <c r="M505" s="5" t="str">
        <f t="shared" si="14"/>
        <v/>
      </c>
      <c r="N505" s="5" t="str">
        <f t="shared" si="14"/>
        <v/>
      </c>
      <c r="O505" s="5" t="str">
        <f t="shared" si="14"/>
        <v/>
      </c>
      <c r="P505" s="5" t="str">
        <f t="shared" si="14"/>
        <v/>
      </c>
      <c r="Q505" s="5" t="str">
        <f t="shared" si="14"/>
        <v/>
      </c>
    </row>
    <row r="506" spans="2:17" hidden="1" outlineLevel="1" x14ac:dyDescent="0.25">
      <c r="B506" s="5"/>
      <c r="C506" s="63"/>
      <c r="D506" s="63"/>
      <c r="E506" s="63"/>
      <c r="F506" s="63"/>
      <c r="G506" s="63"/>
      <c r="H506" s="63"/>
      <c r="I506" s="63"/>
      <c r="L506" s="5" t="str">
        <f t="shared" si="14"/>
        <v/>
      </c>
      <c r="M506" s="5" t="str">
        <f t="shared" si="14"/>
        <v/>
      </c>
      <c r="N506" s="5" t="str">
        <f t="shared" si="14"/>
        <v/>
      </c>
      <c r="O506" s="5" t="str">
        <f t="shared" si="14"/>
        <v/>
      </c>
      <c r="P506" s="5" t="str">
        <f t="shared" si="14"/>
        <v/>
      </c>
      <c r="Q506" s="5" t="str">
        <f t="shared" si="14"/>
        <v/>
      </c>
    </row>
    <row r="507" spans="2:17" hidden="1" outlineLevel="1" x14ac:dyDescent="0.25">
      <c r="B507" s="5"/>
      <c r="C507" s="63"/>
      <c r="D507" s="63"/>
      <c r="E507" s="63"/>
      <c r="F507" s="63"/>
      <c r="G507" s="63"/>
      <c r="H507" s="63"/>
      <c r="I507" s="63"/>
      <c r="L507" s="5" t="str">
        <f t="shared" si="14"/>
        <v/>
      </c>
      <c r="M507" s="5" t="str">
        <f t="shared" si="14"/>
        <v/>
      </c>
      <c r="N507" s="5" t="str">
        <f t="shared" si="14"/>
        <v/>
      </c>
      <c r="O507" s="5" t="str">
        <f t="shared" si="14"/>
        <v/>
      </c>
      <c r="P507" s="5" t="str">
        <f t="shared" si="14"/>
        <v/>
      </c>
      <c r="Q507" s="5" t="str">
        <f t="shared" si="14"/>
        <v/>
      </c>
    </row>
    <row r="508" spans="2:17" hidden="1" outlineLevel="1" x14ac:dyDescent="0.25">
      <c r="B508" s="5"/>
      <c r="C508" s="63"/>
      <c r="D508" s="63"/>
      <c r="E508" s="63"/>
      <c r="F508" s="63"/>
      <c r="G508" s="63"/>
      <c r="H508" s="63"/>
      <c r="I508" s="63"/>
      <c r="L508" s="5" t="str">
        <f t="shared" si="14"/>
        <v/>
      </c>
      <c r="M508" s="5" t="str">
        <f t="shared" si="14"/>
        <v/>
      </c>
      <c r="N508" s="5" t="str">
        <f t="shared" si="14"/>
        <v/>
      </c>
      <c r="O508" s="5" t="str">
        <f t="shared" si="14"/>
        <v/>
      </c>
      <c r="P508" s="5" t="str">
        <f t="shared" si="14"/>
        <v/>
      </c>
      <c r="Q508" s="5" t="str">
        <f t="shared" si="14"/>
        <v/>
      </c>
    </row>
    <row r="509" spans="2:17" hidden="1" outlineLevel="1" x14ac:dyDescent="0.25">
      <c r="B509" s="5"/>
      <c r="C509" s="63"/>
      <c r="D509" s="63"/>
      <c r="E509" s="63"/>
      <c r="F509" s="63"/>
      <c r="G509" s="63"/>
      <c r="H509" s="63"/>
      <c r="I509" s="63"/>
      <c r="L509" s="5" t="str">
        <f t="shared" si="14"/>
        <v/>
      </c>
      <c r="M509" s="5" t="str">
        <f t="shared" si="14"/>
        <v/>
      </c>
      <c r="N509" s="5" t="str">
        <f t="shared" si="14"/>
        <v/>
      </c>
      <c r="O509" s="5" t="str">
        <f t="shared" si="14"/>
        <v/>
      </c>
      <c r="P509" s="5" t="str">
        <f t="shared" si="14"/>
        <v/>
      </c>
      <c r="Q509" s="5" t="str">
        <f t="shared" si="14"/>
        <v/>
      </c>
    </row>
    <row r="510" spans="2:17" hidden="1" outlineLevel="1" x14ac:dyDescent="0.25">
      <c r="B510" s="5"/>
      <c r="C510" s="63"/>
      <c r="D510" s="63"/>
      <c r="E510" s="63"/>
      <c r="F510" s="63"/>
      <c r="G510" s="63"/>
      <c r="H510" s="63"/>
      <c r="I510" s="63"/>
      <c r="L510" s="5" t="str">
        <f t="shared" si="14"/>
        <v/>
      </c>
      <c r="M510" s="5" t="str">
        <f t="shared" si="14"/>
        <v/>
      </c>
      <c r="N510" s="5" t="str">
        <f t="shared" si="14"/>
        <v/>
      </c>
      <c r="O510" s="5" t="str">
        <f t="shared" si="14"/>
        <v/>
      </c>
      <c r="P510" s="5" t="str">
        <f t="shared" si="14"/>
        <v/>
      </c>
      <c r="Q510" s="5" t="str">
        <f t="shared" si="14"/>
        <v/>
      </c>
    </row>
    <row r="511" spans="2:17" hidden="1" outlineLevel="1" x14ac:dyDescent="0.25">
      <c r="B511" s="5"/>
      <c r="C511" s="63"/>
      <c r="D511" s="63"/>
      <c r="E511" s="63"/>
      <c r="F511" s="63"/>
      <c r="G511" s="63"/>
      <c r="H511" s="63"/>
      <c r="I511" s="63"/>
      <c r="L511" s="5" t="str">
        <f t="shared" si="14"/>
        <v/>
      </c>
      <c r="M511" s="5" t="str">
        <f t="shared" si="14"/>
        <v/>
      </c>
      <c r="N511" s="5" t="str">
        <f t="shared" si="14"/>
        <v/>
      </c>
      <c r="O511" s="5" t="str">
        <f t="shared" si="14"/>
        <v/>
      </c>
      <c r="P511" s="5" t="str">
        <f t="shared" si="14"/>
        <v/>
      </c>
      <c r="Q511" s="5" t="str">
        <f t="shared" si="14"/>
        <v/>
      </c>
    </row>
    <row r="512" spans="2:17" hidden="1" outlineLevel="1" x14ac:dyDescent="0.25">
      <c r="B512" s="5"/>
      <c r="C512" s="63"/>
      <c r="D512" s="63"/>
      <c r="E512" s="63"/>
      <c r="F512" s="63"/>
      <c r="G512" s="63"/>
      <c r="H512" s="63"/>
      <c r="I512" s="63"/>
      <c r="L512" s="5" t="str">
        <f t="shared" si="14"/>
        <v/>
      </c>
      <c r="M512" s="5" t="str">
        <f t="shared" si="14"/>
        <v/>
      </c>
      <c r="N512" s="5" t="str">
        <f t="shared" si="14"/>
        <v/>
      </c>
      <c r="O512" s="5" t="str">
        <f t="shared" si="14"/>
        <v/>
      </c>
      <c r="P512" s="5" t="str">
        <f t="shared" si="14"/>
        <v/>
      </c>
      <c r="Q512" s="5" t="str">
        <f t="shared" si="14"/>
        <v/>
      </c>
    </row>
    <row r="513" spans="2:17" hidden="1" outlineLevel="1" x14ac:dyDescent="0.25">
      <c r="B513" s="5"/>
      <c r="C513" s="63"/>
      <c r="D513" s="63"/>
      <c r="E513" s="63"/>
      <c r="F513" s="63"/>
      <c r="G513" s="63"/>
      <c r="H513" s="63"/>
      <c r="I513" s="63"/>
      <c r="L513" s="5" t="str">
        <f t="shared" si="14"/>
        <v/>
      </c>
      <c r="M513" s="5" t="str">
        <f t="shared" si="14"/>
        <v/>
      </c>
      <c r="N513" s="5" t="str">
        <f t="shared" si="14"/>
        <v/>
      </c>
      <c r="O513" s="5" t="str">
        <f t="shared" si="14"/>
        <v/>
      </c>
      <c r="P513" s="5" t="str">
        <f t="shared" si="14"/>
        <v/>
      </c>
      <c r="Q513" s="5" t="str">
        <f t="shared" si="14"/>
        <v/>
      </c>
    </row>
    <row r="514" spans="2:17" hidden="1" outlineLevel="1" x14ac:dyDescent="0.25">
      <c r="B514" s="5"/>
      <c r="C514" s="63"/>
      <c r="D514" s="63"/>
      <c r="E514" s="63"/>
      <c r="F514" s="63"/>
      <c r="G514" s="63"/>
      <c r="H514" s="63"/>
      <c r="I514" s="63"/>
      <c r="L514" s="5" t="str">
        <f t="shared" si="14"/>
        <v/>
      </c>
      <c r="M514" s="5" t="str">
        <f t="shared" si="14"/>
        <v/>
      </c>
      <c r="N514" s="5" t="str">
        <f t="shared" si="14"/>
        <v/>
      </c>
      <c r="O514" s="5" t="str">
        <f t="shared" si="14"/>
        <v/>
      </c>
      <c r="P514" s="5" t="str">
        <f t="shared" si="14"/>
        <v/>
      </c>
      <c r="Q514" s="5" t="str">
        <f t="shared" si="14"/>
        <v/>
      </c>
    </row>
    <row r="515" spans="2:17" hidden="1" outlineLevel="1" x14ac:dyDescent="0.25">
      <c r="B515" s="5"/>
      <c r="C515" s="63"/>
      <c r="D515" s="63"/>
      <c r="E515" s="63"/>
      <c r="F515" s="63"/>
      <c r="G515" s="63"/>
      <c r="H515" s="63"/>
      <c r="I515" s="63"/>
      <c r="L515" s="5" t="str">
        <f t="shared" si="14"/>
        <v/>
      </c>
      <c r="M515" s="5" t="str">
        <f t="shared" si="14"/>
        <v/>
      </c>
      <c r="N515" s="5" t="str">
        <f t="shared" si="14"/>
        <v/>
      </c>
      <c r="O515" s="5" t="str">
        <f t="shared" si="14"/>
        <v/>
      </c>
      <c r="P515" s="5" t="str">
        <f t="shared" si="14"/>
        <v/>
      </c>
      <c r="Q515" s="5" t="str">
        <f t="shared" si="14"/>
        <v/>
      </c>
    </row>
    <row r="516" spans="2:17" hidden="1" outlineLevel="1" x14ac:dyDescent="0.25">
      <c r="B516" s="5"/>
      <c r="C516" s="63"/>
      <c r="D516" s="63"/>
      <c r="E516" s="63"/>
      <c r="F516" s="63"/>
      <c r="G516" s="63"/>
      <c r="H516" s="63"/>
      <c r="I516" s="63"/>
      <c r="L516" s="5" t="str">
        <f t="shared" si="14"/>
        <v/>
      </c>
      <c r="M516" s="5" t="str">
        <f t="shared" si="14"/>
        <v/>
      </c>
      <c r="N516" s="5" t="str">
        <f t="shared" si="14"/>
        <v/>
      </c>
      <c r="O516" s="5" t="str">
        <f t="shared" si="14"/>
        <v/>
      </c>
      <c r="P516" s="5" t="str">
        <f t="shared" si="14"/>
        <v/>
      </c>
      <c r="Q516" s="5" t="str">
        <f t="shared" si="14"/>
        <v/>
      </c>
    </row>
    <row r="517" spans="2:17" hidden="1" outlineLevel="1" x14ac:dyDescent="0.25">
      <c r="B517" s="5"/>
      <c r="C517" s="63"/>
      <c r="D517" s="63"/>
      <c r="E517" s="63"/>
      <c r="F517" s="63"/>
      <c r="G517" s="63"/>
      <c r="H517" s="63"/>
      <c r="I517" s="63"/>
      <c r="L517" s="5" t="str">
        <f t="shared" si="14"/>
        <v/>
      </c>
      <c r="M517" s="5" t="str">
        <f t="shared" si="14"/>
        <v/>
      </c>
      <c r="N517" s="5" t="str">
        <f t="shared" si="14"/>
        <v/>
      </c>
      <c r="O517" s="5" t="str">
        <f t="shared" si="14"/>
        <v/>
      </c>
      <c r="P517" s="5" t="str">
        <f t="shared" si="14"/>
        <v/>
      </c>
      <c r="Q517" s="5" t="str">
        <f t="shared" si="14"/>
        <v/>
      </c>
    </row>
    <row r="518" spans="2:17" hidden="1" outlineLevel="1" x14ac:dyDescent="0.25">
      <c r="B518" s="5"/>
      <c r="C518" s="63"/>
      <c r="D518" s="63"/>
      <c r="E518" s="63"/>
      <c r="F518" s="63"/>
      <c r="G518" s="63"/>
      <c r="H518" s="63"/>
      <c r="I518" s="63"/>
      <c r="L518" s="5" t="str">
        <f t="shared" si="14"/>
        <v/>
      </c>
      <c r="M518" s="5" t="str">
        <f t="shared" si="14"/>
        <v/>
      </c>
      <c r="N518" s="5" t="str">
        <f t="shared" si="14"/>
        <v/>
      </c>
      <c r="O518" s="5" t="str">
        <f t="shared" si="14"/>
        <v/>
      </c>
      <c r="P518" s="5" t="str">
        <f t="shared" si="14"/>
        <v/>
      </c>
      <c r="Q518" s="5" t="str">
        <f t="shared" si="14"/>
        <v/>
      </c>
    </row>
    <row r="519" spans="2:17" hidden="1" outlineLevel="1" x14ac:dyDescent="0.25">
      <c r="B519" s="5"/>
      <c r="C519" s="63"/>
      <c r="D519" s="63"/>
      <c r="E519" s="63"/>
      <c r="F519" s="63"/>
      <c r="G519" s="63"/>
      <c r="H519" s="63"/>
      <c r="I519" s="63"/>
      <c r="L519" s="5" t="str">
        <f t="shared" si="14"/>
        <v/>
      </c>
      <c r="M519" s="5" t="str">
        <f t="shared" si="14"/>
        <v/>
      </c>
      <c r="N519" s="5" t="str">
        <f t="shared" si="14"/>
        <v/>
      </c>
      <c r="O519" s="5" t="str">
        <f t="shared" si="14"/>
        <v/>
      </c>
      <c r="P519" s="5" t="str">
        <f t="shared" si="14"/>
        <v/>
      </c>
      <c r="Q519" s="5" t="str">
        <f t="shared" si="14"/>
        <v/>
      </c>
    </row>
    <row r="520" spans="2:17" hidden="1" outlineLevel="1" x14ac:dyDescent="0.25">
      <c r="B520" s="5"/>
      <c r="C520" s="63"/>
      <c r="D520" s="63"/>
      <c r="E520" s="63"/>
      <c r="F520" s="63"/>
      <c r="G520" s="63"/>
      <c r="H520" s="63"/>
      <c r="I520" s="63"/>
      <c r="L520" s="5" t="str">
        <f t="shared" si="14"/>
        <v/>
      </c>
      <c r="M520" s="5" t="str">
        <f t="shared" si="14"/>
        <v/>
      </c>
      <c r="N520" s="5" t="str">
        <f t="shared" si="14"/>
        <v/>
      </c>
      <c r="O520" s="5" t="str">
        <f t="shared" si="14"/>
        <v/>
      </c>
      <c r="P520" s="5" t="str">
        <f t="shared" si="14"/>
        <v/>
      </c>
      <c r="Q520" s="5" t="str">
        <f t="shared" si="14"/>
        <v/>
      </c>
    </row>
    <row r="521" spans="2:17" hidden="1" outlineLevel="1" x14ac:dyDescent="0.25">
      <c r="B521" s="5"/>
      <c r="C521" s="63"/>
      <c r="D521" s="63"/>
      <c r="E521" s="63"/>
      <c r="F521" s="63"/>
      <c r="G521" s="63"/>
      <c r="H521" s="63"/>
      <c r="I521" s="63"/>
      <c r="L521" s="5" t="str">
        <f t="shared" si="14"/>
        <v/>
      </c>
      <c r="M521" s="5" t="str">
        <f t="shared" si="14"/>
        <v/>
      </c>
      <c r="N521" s="5" t="str">
        <f t="shared" si="14"/>
        <v/>
      </c>
      <c r="O521" s="5" t="str">
        <f t="shared" si="14"/>
        <v/>
      </c>
      <c r="P521" s="5" t="str">
        <f t="shared" si="14"/>
        <v/>
      </c>
      <c r="Q521" s="5" t="str">
        <f t="shared" si="14"/>
        <v/>
      </c>
    </row>
    <row r="522" spans="2:17" hidden="1" outlineLevel="1" x14ac:dyDescent="0.25">
      <c r="B522" s="5"/>
      <c r="C522" s="63"/>
      <c r="D522" s="63"/>
      <c r="E522" s="63"/>
      <c r="F522" s="63"/>
      <c r="G522" s="63"/>
      <c r="H522" s="63"/>
      <c r="I522" s="63"/>
      <c r="L522" s="5" t="str">
        <f t="shared" si="14"/>
        <v/>
      </c>
      <c r="M522" s="5" t="str">
        <f t="shared" si="14"/>
        <v/>
      </c>
      <c r="N522" s="5" t="str">
        <f t="shared" si="14"/>
        <v/>
      </c>
      <c r="O522" s="5" t="str">
        <f t="shared" si="14"/>
        <v/>
      </c>
      <c r="P522" s="5" t="str">
        <f t="shared" si="14"/>
        <v/>
      </c>
      <c r="Q522" s="5" t="str">
        <f t="shared" si="14"/>
        <v/>
      </c>
    </row>
    <row r="523" spans="2:17" hidden="1" outlineLevel="1" x14ac:dyDescent="0.25">
      <c r="B523" s="5"/>
      <c r="C523" s="63"/>
      <c r="D523" s="63"/>
      <c r="E523" s="63"/>
      <c r="F523" s="63"/>
      <c r="G523" s="63"/>
      <c r="H523" s="63"/>
      <c r="I523" s="63"/>
      <c r="L523" s="5" t="str">
        <f t="shared" si="14"/>
        <v/>
      </c>
      <c r="M523" s="5" t="str">
        <f t="shared" si="14"/>
        <v/>
      </c>
      <c r="N523" s="5" t="str">
        <f t="shared" si="14"/>
        <v/>
      </c>
      <c r="O523" s="5" t="str">
        <f t="shared" si="14"/>
        <v/>
      </c>
      <c r="P523" s="5" t="str">
        <f t="shared" si="14"/>
        <v/>
      </c>
      <c r="Q523" s="5" t="str">
        <f t="shared" si="14"/>
        <v/>
      </c>
    </row>
    <row r="524" spans="2:17" hidden="1" outlineLevel="1" x14ac:dyDescent="0.25">
      <c r="B524" s="5"/>
      <c r="C524" s="63"/>
      <c r="D524" s="63"/>
      <c r="E524" s="63"/>
      <c r="F524" s="63"/>
      <c r="G524" s="63"/>
      <c r="H524" s="63"/>
      <c r="I524" s="63"/>
      <c r="L524" s="5" t="str">
        <f t="shared" si="14"/>
        <v/>
      </c>
      <c r="M524" s="5" t="str">
        <f t="shared" si="14"/>
        <v/>
      </c>
      <c r="N524" s="5" t="str">
        <f t="shared" si="14"/>
        <v/>
      </c>
      <c r="O524" s="5" t="str">
        <f t="shared" si="14"/>
        <v/>
      </c>
      <c r="P524" s="5" t="str">
        <f t="shared" si="14"/>
        <v/>
      </c>
      <c r="Q524" s="5" t="str">
        <f t="shared" si="14"/>
        <v/>
      </c>
    </row>
    <row r="525" spans="2:17" hidden="1" outlineLevel="1" x14ac:dyDescent="0.25">
      <c r="B525" s="5"/>
      <c r="C525" s="63"/>
      <c r="D525" s="63"/>
      <c r="E525" s="63"/>
      <c r="F525" s="63"/>
      <c r="G525" s="63"/>
      <c r="H525" s="63"/>
      <c r="I525" s="63"/>
      <c r="L525" s="5" t="str">
        <f t="shared" si="14"/>
        <v/>
      </c>
      <c r="M525" s="5" t="str">
        <f t="shared" si="14"/>
        <v/>
      </c>
      <c r="N525" s="5" t="str">
        <f t="shared" si="14"/>
        <v/>
      </c>
      <c r="O525" s="5" t="str">
        <f t="shared" si="14"/>
        <v/>
      </c>
      <c r="P525" s="5" t="str">
        <f t="shared" si="14"/>
        <v/>
      </c>
      <c r="Q525" s="5" t="str">
        <f t="shared" si="14"/>
        <v/>
      </c>
    </row>
    <row r="526" spans="2:17" hidden="1" outlineLevel="1" x14ac:dyDescent="0.25">
      <c r="B526" s="5"/>
      <c r="C526" s="63"/>
      <c r="D526" s="63"/>
      <c r="E526" s="63"/>
      <c r="F526" s="63"/>
      <c r="G526" s="63"/>
      <c r="H526" s="63"/>
      <c r="I526" s="63"/>
      <c r="L526" s="5" t="str">
        <f t="shared" si="14"/>
        <v/>
      </c>
      <c r="M526" s="5" t="str">
        <f t="shared" si="14"/>
        <v/>
      </c>
      <c r="N526" s="5" t="str">
        <f t="shared" si="14"/>
        <v/>
      </c>
      <c r="O526" s="5" t="str">
        <f t="shared" si="14"/>
        <v/>
      </c>
      <c r="P526" s="5" t="str">
        <f t="shared" si="14"/>
        <v/>
      </c>
      <c r="Q526" s="5" t="str">
        <f t="shared" si="14"/>
        <v/>
      </c>
    </row>
    <row r="527" spans="2:17" hidden="1" outlineLevel="1" x14ac:dyDescent="0.25">
      <c r="B527" s="5"/>
      <c r="C527" s="63"/>
      <c r="D527" s="63"/>
      <c r="E527" s="63"/>
      <c r="F527" s="63"/>
      <c r="G527" s="63"/>
      <c r="H527" s="63"/>
      <c r="I527" s="63"/>
      <c r="L527" s="5" t="str">
        <f t="shared" si="14"/>
        <v/>
      </c>
      <c r="M527" s="5" t="str">
        <f t="shared" si="14"/>
        <v/>
      </c>
      <c r="N527" s="5" t="str">
        <f t="shared" si="14"/>
        <v/>
      </c>
      <c r="O527" s="5" t="str">
        <f t="shared" si="14"/>
        <v/>
      </c>
      <c r="P527" s="5" t="str">
        <f t="shared" si="14"/>
        <v/>
      </c>
      <c r="Q527" s="5" t="str">
        <f t="shared" si="14"/>
        <v/>
      </c>
    </row>
    <row r="528" spans="2:17" hidden="1" outlineLevel="1" x14ac:dyDescent="0.25">
      <c r="B528" s="5"/>
      <c r="C528" s="63"/>
      <c r="D528" s="63"/>
      <c r="E528" s="63"/>
      <c r="F528" s="63"/>
      <c r="G528" s="63"/>
      <c r="H528" s="63"/>
      <c r="I528" s="63"/>
      <c r="L528" s="5" t="str">
        <f t="shared" si="14"/>
        <v/>
      </c>
      <c r="M528" s="5" t="str">
        <f t="shared" si="14"/>
        <v/>
      </c>
      <c r="N528" s="5" t="str">
        <f t="shared" si="14"/>
        <v/>
      </c>
      <c r="O528" s="5" t="str">
        <f t="shared" si="14"/>
        <v/>
      </c>
      <c r="P528" s="5" t="str">
        <f t="shared" si="14"/>
        <v/>
      </c>
      <c r="Q528" s="5" t="str">
        <f t="shared" si="14"/>
        <v/>
      </c>
    </row>
    <row r="529" spans="2:17" hidden="1" outlineLevel="1" x14ac:dyDescent="0.25">
      <c r="B529" s="5"/>
      <c r="C529" s="63"/>
      <c r="D529" s="63"/>
      <c r="E529" s="63"/>
      <c r="F529" s="63"/>
      <c r="G529" s="63"/>
      <c r="H529" s="63"/>
      <c r="I529" s="63"/>
      <c r="L529" s="5" t="str">
        <f t="shared" si="14"/>
        <v/>
      </c>
      <c r="M529" s="5" t="str">
        <f t="shared" si="14"/>
        <v/>
      </c>
      <c r="N529" s="5" t="str">
        <f t="shared" si="14"/>
        <v/>
      </c>
      <c r="O529" s="5" t="str">
        <f t="shared" si="14"/>
        <v/>
      </c>
      <c r="P529" s="5" t="str">
        <f t="shared" si="14"/>
        <v/>
      </c>
      <c r="Q529" s="5" t="str">
        <f t="shared" si="14"/>
        <v/>
      </c>
    </row>
    <row r="530" spans="2:17" hidden="1" outlineLevel="1" x14ac:dyDescent="0.25">
      <c r="B530" s="5"/>
      <c r="C530" s="63"/>
      <c r="D530" s="63"/>
      <c r="E530" s="63"/>
      <c r="F530" s="63"/>
      <c r="G530" s="63"/>
      <c r="H530" s="63"/>
      <c r="I530" s="63"/>
      <c r="L530" s="5" t="str">
        <f t="shared" si="14"/>
        <v/>
      </c>
      <c r="M530" s="5" t="str">
        <f t="shared" si="14"/>
        <v/>
      </c>
      <c r="N530" s="5" t="str">
        <f t="shared" si="14"/>
        <v/>
      </c>
      <c r="O530" s="5" t="str">
        <f t="shared" si="14"/>
        <v/>
      </c>
      <c r="P530" s="5" t="str">
        <f t="shared" si="14"/>
        <v/>
      </c>
      <c r="Q530" s="5" t="str">
        <f t="shared" si="14"/>
        <v/>
      </c>
    </row>
    <row r="531" spans="2:17" hidden="1" outlineLevel="1" x14ac:dyDescent="0.25">
      <c r="B531" s="5"/>
      <c r="C531" s="63"/>
      <c r="D531" s="63"/>
      <c r="E531" s="63"/>
      <c r="F531" s="63"/>
      <c r="G531" s="63"/>
      <c r="H531" s="63"/>
      <c r="I531" s="63"/>
      <c r="L531" s="5" t="str">
        <f t="shared" si="14"/>
        <v/>
      </c>
      <c r="M531" s="5" t="str">
        <f t="shared" si="14"/>
        <v/>
      </c>
      <c r="N531" s="5" t="str">
        <f t="shared" si="14"/>
        <v/>
      </c>
      <c r="O531" s="5" t="str">
        <f t="shared" si="14"/>
        <v/>
      </c>
      <c r="P531" s="5" t="str">
        <f t="shared" si="14"/>
        <v/>
      </c>
      <c r="Q531" s="5" t="str">
        <f t="shared" si="14"/>
        <v/>
      </c>
    </row>
    <row r="532" spans="2:17" hidden="1" outlineLevel="1" x14ac:dyDescent="0.25">
      <c r="B532" s="5"/>
      <c r="C532" s="63"/>
      <c r="D532" s="63"/>
      <c r="E532" s="63"/>
      <c r="F532" s="63"/>
      <c r="G532" s="63"/>
      <c r="H532" s="63"/>
      <c r="I532" s="63"/>
      <c r="L532" s="5" t="str">
        <f t="shared" si="14"/>
        <v/>
      </c>
      <c r="M532" s="5" t="str">
        <f t="shared" si="14"/>
        <v/>
      </c>
      <c r="N532" s="5" t="str">
        <f t="shared" si="14"/>
        <v/>
      </c>
      <c r="O532" s="5" t="str">
        <f t="shared" si="14"/>
        <v/>
      </c>
      <c r="P532" s="5" t="str">
        <f t="shared" si="14"/>
        <v/>
      </c>
      <c r="Q532" s="5" t="str">
        <f t="shared" si="14"/>
        <v/>
      </c>
    </row>
    <row r="533" spans="2:17" hidden="1" outlineLevel="1" x14ac:dyDescent="0.25">
      <c r="B533" s="5"/>
      <c r="C533" s="63"/>
      <c r="D533" s="63"/>
      <c r="E533" s="63"/>
      <c r="F533" s="63"/>
      <c r="G533" s="63"/>
      <c r="H533" s="63"/>
      <c r="I533" s="63"/>
      <c r="L533" s="5" t="str">
        <f t="shared" si="14"/>
        <v/>
      </c>
      <c r="M533" s="5" t="str">
        <f t="shared" si="14"/>
        <v/>
      </c>
      <c r="N533" s="5" t="str">
        <f t="shared" si="14"/>
        <v/>
      </c>
      <c r="O533" s="5" t="str">
        <f t="shared" si="14"/>
        <v/>
      </c>
      <c r="P533" s="5" t="str">
        <f t="shared" si="14"/>
        <v/>
      </c>
      <c r="Q533" s="5" t="str">
        <f t="shared" si="14"/>
        <v/>
      </c>
    </row>
    <row r="534" spans="2:17" hidden="1" outlineLevel="1" x14ac:dyDescent="0.25">
      <c r="B534" s="5"/>
      <c r="C534" s="63"/>
      <c r="D534" s="63"/>
      <c r="E534" s="63"/>
      <c r="F534" s="63"/>
      <c r="G534" s="63"/>
      <c r="H534" s="63"/>
      <c r="I534" s="63"/>
      <c r="L534" s="5" t="str">
        <f t="shared" si="14"/>
        <v/>
      </c>
      <c r="M534" s="5" t="str">
        <f t="shared" si="14"/>
        <v/>
      </c>
      <c r="N534" s="5" t="str">
        <f t="shared" si="14"/>
        <v/>
      </c>
      <c r="O534" s="5" t="str">
        <f t="shared" si="14"/>
        <v/>
      </c>
      <c r="P534" s="5" t="str">
        <f t="shared" si="14"/>
        <v/>
      </c>
      <c r="Q534" s="5" t="str">
        <f t="shared" si="14"/>
        <v/>
      </c>
    </row>
    <row r="535" spans="2:17" hidden="1" outlineLevel="1" x14ac:dyDescent="0.25">
      <c r="B535" s="5"/>
      <c r="C535" s="63"/>
      <c r="D535" s="63"/>
      <c r="E535" s="63"/>
      <c r="F535" s="63"/>
      <c r="G535" s="63"/>
      <c r="H535" s="63"/>
      <c r="I535" s="63"/>
      <c r="L535" s="5" t="str">
        <f t="shared" si="14"/>
        <v/>
      </c>
      <c r="M535" s="5" t="str">
        <f t="shared" si="14"/>
        <v/>
      </c>
      <c r="N535" s="5" t="str">
        <f t="shared" si="14"/>
        <v/>
      </c>
      <c r="O535" s="5" t="str">
        <f t="shared" si="14"/>
        <v/>
      </c>
      <c r="P535" s="5" t="str">
        <f t="shared" si="14"/>
        <v/>
      </c>
      <c r="Q535" s="5" t="str">
        <f t="shared" si="14"/>
        <v/>
      </c>
    </row>
    <row r="536" spans="2:17" hidden="1" outlineLevel="1" x14ac:dyDescent="0.25">
      <c r="B536" s="5"/>
      <c r="C536" s="63"/>
      <c r="D536" s="63"/>
      <c r="E536" s="63"/>
      <c r="F536" s="63"/>
      <c r="G536" s="63"/>
      <c r="H536" s="63"/>
      <c r="I536" s="63"/>
      <c r="L536" s="5" t="str">
        <f t="shared" si="14"/>
        <v/>
      </c>
      <c r="M536" s="5" t="str">
        <f t="shared" si="14"/>
        <v/>
      </c>
      <c r="N536" s="5" t="str">
        <f t="shared" si="14"/>
        <v/>
      </c>
      <c r="O536" s="5" t="str">
        <f t="shared" si="14"/>
        <v/>
      </c>
      <c r="P536" s="5" t="str">
        <f t="shared" si="14"/>
        <v/>
      </c>
      <c r="Q536" s="5" t="str">
        <f t="shared" si="14"/>
        <v/>
      </c>
    </row>
    <row r="537" spans="2:17" hidden="1" outlineLevel="1" x14ac:dyDescent="0.25">
      <c r="B537" s="5"/>
      <c r="C537" s="63"/>
      <c r="D537" s="63"/>
      <c r="E537" s="63"/>
      <c r="F537" s="63"/>
      <c r="G537" s="63"/>
      <c r="H537" s="63"/>
      <c r="I537" s="63"/>
      <c r="L537" s="5" t="str">
        <f t="shared" si="14"/>
        <v/>
      </c>
      <c r="M537" s="5" t="str">
        <f t="shared" si="14"/>
        <v/>
      </c>
      <c r="N537" s="5" t="str">
        <f t="shared" si="14"/>
        <v/>
      </c>
      <c r="O537" s="5" t="str">
        <f t="shared" si="14"/>
        <v/>
      </c>
      <c r="P537" s="5" t="str">
        <f t="shared" si="14"/>
        <v/>
      </c>
      <c r="Q537" s="5" t="str">
        <f t="shared" si="14"/>
        <v/>
      </c>
    </row>
    <row r="538" spans="2:17" hidden="1" outlineLevel="1" x14ac:dyDescent="0.25">
      <c r="B538" s="5"/>
      <c r="C538" s="63"/>
      <c r="D538" s="63"/>
      <c r="E538" s="63"/>
      <c r="F538" s="63"/>
      <c r="G538" s="63"/>
      <c r="H538" s="63"/>
      <c r="I538" s="63"/>
      <c r="L538" s="5" t="str">
        <f t="shared" si="14"/>
        <v/>
      </c>
      <c r="M538" s="5" t="str">
        <f t="shared" si="14"/>
        <v/>
      </c>
      <c r="N538" s="5" t="str">
        <f t="shared" si="14"/>
        <v/>
      </c>
      <c r="O538" s="5" t="str">
        <f t="shared" ref="O538:Q597" si="15">IF(G538=0,"",G538)</f>
        <v/>
      </c>
      <c r="P538" s="5" t="str">
        <f t="shared" si="15"/>
        <v/>
      </c>
      <c r="Q538" s="5" t="str">
        <f t="shared" si="15"/>
        <v/>
      </c>
    </row>
    <row r="539" spans="2:17" hidden="1" outlineLevel="1" x14ac:dyDescent="0.25">
      <c r="B539" s="5"/>
      <c r="C539" s="63"/>
      <c r="D539" s="63"/>
      <c r="E539" s="63"/>
      <c r="F539" s="63"/>
      <c r="G539" s="63"/>
      <c r="H539" s="63"/>
      <c r="I539" s="63"/>
      <c r="L539" s="5" t="str">
        <f t="shared" ref="L539:N597" si="16">IF(D539=0,"",D539)</f>
        <v/>
      </c>
      <c r="M539" s="5" t="str">
        <f t="shared" si="16"/>
        <v/>
      </c>
      <c r="N539" s="5" t="str">
        <f t="shared" si="16"/>
        <v/>
      </c>
      <c r="O539" s="5" t="str">
        <f t="shared" si="15"/>
        <v/>
      </c>
      <c r="P539" s="5" t="str">
        <f t="shared" si="15"/>
        <v/>
      </c>
      <c r="Q539" s="5" t="str">
        <f t="shared" si="15"/>
        <v/>
      </c>
    </row>
    <row r="540" spans="2:17" hidden="1" outlineLevel="1" x14ac:dyDescent="0.25">
      <c r="B540" s="5"/>
      <c r="C540" s="63"/>
      <c r="D540" s="63"/>
      <c r="E540" s="63"/>
      <c r="F540" s="63"/>
      <c r="G540" s="63"/>
      <c r="H540" s="63"/>
      <c r="I540" s="63"/>
      <c r="L540" s="5" t="str">
        <f t="shared" si="16"/>
        <v/>
      </c>
      <c r="M540" s="5" t="str">
        <f t="shared" si="16"/>
        <v/>
      </c>
      <c r="N540" s="5" t="str">
        <f t="shared" si="16"/>
        <v/>
      </c>
      <c r="O540" s="5" t="str">
        <f t="shared" si="15"/>
        <v/>
      </c>
      <c r="P540" s="5" t="str">
        <f t="shared" si="15"/>
        <v/>
      </c>
      <c r="Q540" s="5" t="str">
        <f t="shared" si="15"/>
        <v/>
      </c>
    </row>
    <row r="541" spans="2:17" hidden="1" outlineLevel="1" x14ac:dyDescent="0.25">
      <c r="B541" s="5"/>
      <c r="C541" s="63"/>
      <c r="D541" s="63"/>
      <c r="E541" s="63"/>
      <c r="F541" s="63"/>
      <c r="G541" s="63"/>
      <c r="H541" s="63"/>
      <c r="I541" s="63"/>
      <c r="L541" s="5" t="str">
        <f t="shared" si="16"/>
        <v/>
      </c>
      <c r="M541" s="5" t="str">
        <f t="shared" si="16"/>
        <v/>
      </c>
      <c r="N541" s="5" t="str">
        <f t="shared" si="16"/>
        <v/>
      </c>
      <c r="O541" s="5" t="str">
        <f t="shared" si="15"/>
        <v/>
      </c>
      <c r="P541" s="5" t="str">
        <f t="shared" si="15"/>
        <v/>
      </c>
      <c r="Q541" s="5" t="str">
        <f t="shared" si="15"/>
        <v/>
      </c>
    </row>
    <row r="542" spans="2:17" hidden="1" outlineLevel="1" x14ac:dyDescent="0.25">
      <c r="B542" s="5"/>
      <c r="C542" s="63"/>
      <c r="D542" s="63"/>
      <c r="E542" s="63"/>
      <c r="F542" s="63"/>
      <c r="G542" s="63"/>
      <c r="H542" s="63"/>
      <c r="I542" s="63"/>
      <c r="L542" s="5" t="str">
        <f t="shared" si="16"/>
        <v/>
      </c>
      <c r="M542" s="5" t="str">
        <f t="shared" si="16"/>
        <v/>
      </c>
      <c r="N542" s="5" t="str">
        <f t="shared" si="16"/>
        <v/>
      </c>
      <c r="O542" s="5" t="str">
        <f t="shared" si="15"/>
        <v/>
      </c>
      <c r="P542" s="5" t="str">
        <f t="shared" si="15"/>
        <v/>
      </c>
      <c r="Q542" s="5" t="str">
        <f t="shared" si="15"/>
        <v/>
      </c>
    </row>
    <row r="543" spans="2:17" hidden="1" outlineLevel="1" x14ac:dyDescent="0.25">
      <c r="B543" s="5"/>
      <c r="C543" s="63"/>
      <c r="D543" s="63"/>
      <c r="E543" s="63"/>
      <c r="F543" s="63"/>
      <c r="G543" s="63"/>
      <c r="H543" s="63"/>
      <c r="I543" s="63"/>
      <c r="L543" s="5" t="str">
        <f t="shared" si="16"/>
        <v/>
      </c>
      <c r="M543" s="5" t="str">
        <f t="shared" si="16"/>
        <v/>
      </c>
      <c r="N543" s="5" t="str">
        <f t="shared" si="16"/>
        <v/>
      </c>
      <c r="O543" s="5" t="str">
        <f t="shared" si="15"/>
        <v/>
      </c>
      <c r="P543" s="5" t="str">
        <f t="shared" si="15"/>
        <v/>
      </c>
      <c r="Q543" s="5" t="str">
        <f t="shared" si="15"/>
        <v/>
      </c>
    </row>
    <row r="544" spans="2:17" hidden="1" outlineLevel="1" x14ac:dyDescent="0.25">
      <c r="B544" s="5"/>
      <c r="C544" s="63"/>
      <c r="D544" s="63"/>
      <c r="E544" s="63"/>
      <c r="F544" s="63"/>
      <c r="G544" s="63"/>
      <c r="H544" s="63"/>
      <c r="I544" s="63"/>
      <c r="L544" s="5" t="str">
        <f t="shared" si="16"/>
        <v/>
      </c>
      <c r="M544" s="5" t="str">
        <f t="shared" si="16"/>
        <v/>
      </c>
      <c r="N544" s="5" t="str">
        <f t="shared" si="16"/>
        <v/>
      </c>
      <c r="O544" s="5" t="str">
        <f t="shared" si="15"/>
        <v/>
      </c>
      <c r="P544" s="5" t="str">
        <f t="shared" si="15"/>
        <v/>
      </c>
      <c r="Q544" s="5" t="str">
        <f t="shared" si="15"/>
        <v/>
      </c>
    </row>
    <row r="545" spans="2:17" hidden="1" outlineLevel="1" x14ac:dyDescent="0.25">
      <c r="B545" s="5"/>
      <c r="C545" s="63"/>
      <c r="D545" s="63"/>
      <c r="E545" s="63"/>
      <c r="F545" s="63"/>
      <c r="G545" s="63"/>
      <c r="H545" s="63"/>
      <c r="I545" s="63"/>
      <c r="L545" s="5" t="str">
        <f t="shared" si="16"/>
        <v/>
      </c>
      <c r="M545" s="5" t="str">
        <f t="shared" si="16"/>
        <v/>
      </c>
      <c r="N545" s="5" t="str">
        <f t="shared" si="16"/>
        <v/>
      </c>
      <c r="O545" s="5" t="str">
        <f t="shared" si="15"/>
        <v/>
      </c>
      <c r="P545" s="5" t="str">
        <f t="shared" si="15"/>
        <v/>
      </c>
      <c r="Q545" s="5" t="str">
        <f t="shared" si="15"/>
        <v/>
      </c>
    </row>
    <row r="546" spans="2:17" hidden="1" outlineLevel="1" x14ac:dyDescent="0.25">
      <c r="B546" s="5"/>
      <c r="C546" s="63"/>
      <c r="D546" s="63"/>
      <c r="E546" s="63"/>
      <c r="F546" s="63"/>
      <c r="G546" s="63"/>
      <c r="H546" s="63"/>
      <c r="I546" s="63"/>
      <c r="L546" s="5" t="str">
        <f t="shared" si="16"/>
        <v/>
      </c>
      <c r="M546" s="5" t="str">
        <f t="shared" si="16"/>
        <v/>
      </c>
      <c r="N546" s="5" t="str">
        <f t="shared" si="16"/>
        <v/>
      </c>
      <c r="O546" s="5" t="str">
        <f t="shared" si="15"/>
        <v/>
      </c>
      <c r="P546" s="5" t="str">
        <f t="shared" si="15"/>
        <v/>
      </c>
      <c r="Q546" s="5" t="str">
        <f t="shared" si="15"/>
        <v/>
      </c>
    </row>
    <row r="547" spans="2:17" hidden="1" outlineLevel="1" x14ac:dyDescent="0.25">
      <c r="B547" s="5"/>
      <c r="C547" s="63"/>
      <c r="D547" s="63"/>
      <c r="E547" s="63"/>
      <c r="F547" s="63"/>
      <c r="G547" s="63"/>
      <c r="H547" s="63"/>
      <c r="I547" s="63"/>
      <c r="L547" s="5" t="str">
        <f t="shared" si="16"/>
        <v/>
      </c>
      <c r="M547" s="5" t="str">
        <f t="shared" si="16"/>
        <v/>
      </c>
      <c r="N547" s="5" t="str">
        <f t="shared" si="16"/>
        <v/>
      </c>
      <c r="O547" s="5" t="str">
        <f t="shared" si="15"/>
        <v/>
      </c>
      <c r="P547" s="5" t="str">
        <f t="shared" si="15"/>
        <v/>
      </c>
      <c r="Q547" s="5" t="str">
        <f t="shared" si="15"/>
        <v/>
      </c>
    </row>
    <row r="548" spans="2:17" hidden="1" outlineLevel="1" x14ac:dyDescent="0.25">
      <c r="B548" s="5"/>
      <c r="C548" s="63"/>
      <c r="D548" s="63"/>
      <c r="E548" s="63"/>
      <c r="F548" s="63"/>
      <c r="G548" s="63"/>
      <c r="H548" s="63"/>
      <c r="I548" s="63"/>
      <c r="L548" s="5" t="str">
        <f t="shared" si="16"/>
        <v/>
      </c>
      <c r="M548" s="5" t="str">
        <f t="shared" si="16"/>
        <v/>
      </c>
      <c r="N548" s="5" t="str">
        <f t="shared" si="16"/>
        <v/>
      </c>
      <c r="O548" s="5" t="str">
        <f t="shared" si="15"/>
        <v/>
      </c>
      <c r="P548" s="5" t="str">
        <f t="shared" si="15"/>
        <v/>
      </c>
      <c r="Q548" s="5" t="str">
        <f t="shared" si="15"/>
        <v/>
      </c>
    </row>
    <row r="549" spans="2:17" hidden="1" outlineLevel="1" x14ac:dyDescent="0.25">
      <c r="B549" s="5"/>
      <c r="C549" s="63"/>
      <c r="D549" s="63"/>
      <c r="E549" s="63"/>
      <c r="F549" s="63"/>
      <c r="G549" s="63"/>
      <c r="H549" s="63"/>
      <c r="I549" s="63"/>
      <c r="L549" s="5" t="str">
        <f t="shared" si="16"/>
        <v/>
      </c>
      <c r="M549" s="5" t="str">
        <f t="shared" si="16"/>
        <v/>
      </c>
      <c r="N549" s="5" t="str">
        <f t="shared" si="16"/>
        <v/>
      </c>
      <c r="O549" s="5" t="str">
        <f t="shared" si="15"/>
        <v/>
      </c>
      <c r="P549" s="5" t="str">
        <f t="shared" si="15"/>
        <v/>
      </c>
      <c r="Q549" s="5" t="str">
        <f t="shared" si="15"/>
        <v/>
      </c>
    </row>
    <row r="550" spans="2:17" hidden="1" outlineLevel="1" x14ac:dyDescent="0.25">
      <c r="B550" s="5"/>
      <c r="C550" s="63"/>
      <c r="D550" s="63"/>
      <c r="E550" s="63"/>
      <c r="F550" s="63"/>
      <c r="G550" s="63"/>
      <c r="H550" s="63"/>
      <c r="I550" s="63"/>
      <c r="L550" s="5" t="str">
        <f t="shared" si="16"/>
        <v/>
      </c>
      <c r="M550" s="5" t="str">
        <f t="shared" si="16"/>
        <v/>
      </c>
      <c r="N550" s="5" t="str">
        <f t="shared" si="16"/>
        <v/>
      </c>
      <c r="O550" s="5" t="str">
        <f t="shared" si="15"/>
        <v/>
      </c>
      <c r="P550" s="5" t="str">
        <f t="shared" si="15"/>
        <v/>
      </c>
      <c r="Q550" s="5" t="str">
        <f t="shared" si="15"/>
        <v/>
      </c>
    </row>
    <row r="551" spans="2:17" hidden="1" outlineLevel="1" x14ac:dyDescent="0.25">
      <c r="B551" s="5"/>
      <c r="C551" s="63"/>
      <c r="D551" s="63"/>
      <c r="E551" s="63"/>
      <c r="F551" s="63"/>
      <c r="G551" s="63"/>
      <c r="H551" s="63"/>
      <c r="I551" s="63"/>
      <c r="L551" s="5" t="str">
        <f t="shared" si="16"/>
        <v/>
      </c>
      <c r="M551" s="5" t="str">
        <f t="shared" si="16"/>
        <v/>
      </c>
      <c r="N551" s="5" t="str">
        <f t="shared" si="16"/>
        <v/>
      </c>
      <c r="O551" s="5" t="str">
        <f t="shared" si="15"/>
        <v/>
      </c>
      <c r="P551" s="5" t="str">
        <f t="shared" si="15"/>
        <v/>
      </c>
      <c r="Q551" s="5" t="str">
        <f t="shared" si="15"/>
        <v/>
      </c>
    </row>
    <row r="552" spans="2:17" hidden="1" outlineLevel="1" x14ac:dyDescent="0.25">
      <c r="B552" s="5"/>
      <c r="C552" s="63"/>
      <c r="D552" s="63"/>
      <c r="E552" s="63"/>
      <c r="F552" s="63"/>
      <c r="G552" s="63"/>
      <c r="H552" s="63"/>
      <c r="I552" s="63"/>
      <c r="L552" s="5" t="str">
        <f t="shared" si="16"/>
        <v/>
      </c>
      <c r="M552" s="5" t="str">
        <f t="shared" si="16"/>
        <v/>
      </c>
      <c r="N552" s="5" t="str">
        <f t="shared" si="16"/>
        <v/>
      </c>
      <c r="O552" s="5" t="str">
        <f t="shared" si="15"/>
        <v/>
      </c>
      <c r="P552" s="5" t="str">
        <f t="shared" si="15"/>
        <v/>
      </c>
      <c r="Q552" s="5" t="str">
        <f t="shared" si="15"/>
        <v/>
      </c>
    </row>
    <row r="553" spans="2:17" hidden="1" outlineLevel="1" x14ac:dyDescent="0.25">
      <c r="B553" s="5"/>
      <c r="C553" s="63"/>
      <c r="D553" s="63"/>
      <c r="E553" s="63"/>
      <c r="F553" s="63"/>
      <c r="G553" s="63"/>
      <c r="H553" s="63"/>
      <c r="I553" s="63"/>
      <c r="L553" s="5" t="str">
        <f t="shared" si="16"/>
        <v/>
      </c>
      <c r="M553" s="5" t="str">
        <f t="shared" si="16"/>
        <v/>
      </c>
      <c r="N553" s="5" t="str">
        <f t="shared" si="16"/>
        <v/>
      </c>
      <c r="O553" s="5" t="str">
        <f t="shared" si="15"/>
        <v/>
      </c>
      <c r="P553" s="5" t="str">
        <f t="shared" si="15"/>
        <v/>
      </c>
      <c r="Q553" s="5" t="str">
        <f t="shared" si="15"/>
        <v/>
      </c>
    </row>
    <row r="554" spans="2:17" hidden="1" outlineLevel="1" x14ac:dyDescent="0.25">
      <c r="B554" s="5"/>
      <c r="C554" s="63"/>
      <c r="D554" s="63"/>
      <c r="E554" s="63"/>
      <c r="F554" s="63"/>
      <c r="G554" s="63"/>
      <c r="H554" s="63"/>
      <c r="I554" s="63"/>
      <c r="L554" s="5" t="str">
        <f t="shared" si="16"/>
        <v/>
      </c>
      <c r="M554" s="5" t="str">
        <f t="shared" si="16"/>
        <v/>
      </c>
      <c r="N554" s="5" t="str">
        <f t="shared" si="16"/>
        <v/>
      </c>
      <c r="O554" s="5" t="str">
        <f t="shared" si="15"/>
        <v/>
      </c>
      <c r="P554" s="5" t="str">
        <f t="shared" si="15"/>
        <v/>
      </c>
      <c r="Q554" s="5" t="str">
        <f t="shared" si="15"/>
        <v/>
      </c>
    </row>
    <row r="555" spans="2:17" hidden="1" outlineLevel="1" x14ac:dyDescent="0.25">
      <c r="B555" s="5"/>
      <c r="C555" s="63"/>
      <c r="D555" s="63"/>
      <c r="E555" s="63"/>
      <c r="F555" s="63"/>
      <c r="G555" s="63"/>
      <c r="H555" s="63"/>
      <c r="I555" s="63"/>
      <c r="L555" s="5" t="str">
        <f t="shared" si="16"/>
        <v/>
      </c>
      <c r="M555" s="5" t="str">
        <f t="shared" si="16"/>
        <v/>
      </c>
      <c r="N555" s="5" t="str">
        <f t="shared" si="16"/>
        <v/>
      </c>
      <c r="O555" s="5" t="str">
        <f t="shared" si="15"/>
        <v/>
      </c>
      <c r="P555" s="5" t="str">
        <f t="shared" si="15"/>
        <v/>
      </c>
      <c r="Q555" s="5" t="str">
        <f t="shared" si="15"/>
        <v/>
      </c>
    </row>
    <row r="556" spans="2:17" hidden="1" outlineLevel="1" x14ac:dyDescent="0.25">
      <c r="B556" s="5"/>
      <c r="C556" s="63"/>
      <c r="D556" s="63"/>
      <c r="E556" s="63"/>
      <c r="F556" s="63"/>
      <c r="G556" s="63"/>
      <c r="H556" s="63"/>
      <c r="I556" s="63"/>
      <c r="L556" s="5" t="str">
        <f t="shared" si="16"/>
        <v/>
      </c>
      <c r="M556" s="5" t="str">
        <f t="shared" si="16"/>
        <v/>
      </c>
      <c r="N556" s="5" t="str">
        <f t="shared" si="16"/>
        <v/>
      </c>
      <c r="O556" s="5" t="str">
        <f t="shared" si="15"/>
        <v/>
      </c>
      <c r="P556" s="5" t="str">
        <f t="shared" si="15"/>
        <v/>
      </c>
      <c r="Q556" s="5" t="str">
        <f t="shared" si="15"/>
        <v/>
      </c>
    </row>
    <row r="557" spans="2:17" hidden="1" outlineLevel="1" x14ac:dyDescent="0.25">
      <c r="B557" s="5"/>
      <c r="C557" s="63"/>
      <c r="D557" s="63"/>
      <c r="E557" s="63"/>
      <c r="F557" s="63"/>
      <c r="G557" s="63"/>
      <c r="H557" s="63"/>
      <c r="I557" s="63"/>
      <c r="L557" s="5" t="str">
        <f t="shared" si="16"/>
        <v/>
      </c>
      <c r="M557" s="5" t="str">
        <f t="shared" si="16"/>
        <v/>
      </c>
      <c r="N557" s="5" t="str">
        <f t="shared" si="16"/>
        <v/>
      </c>
      <c r="O557" s="5" t="str">
        <f t="shared" si="15"/>
        <v/>
      </c>
      <c r="P557" s="5" t="str">
        <f t="shared" si="15"/>
        <v/>
      </c>
      <c r="Q557" s="5" t="str">
        <f t="shared" si="15"/>
        <v/>
      </c>
    </row>
    <row r="558" spans="2:17" hidden="1" outlineLevel="1" x14ac:dyDescent="0.25">
      <c r="B558" s="5"/>
      <c r="C558" s="63"/>
      <c r="D558" s="63"/>
      <c r="E558" s="63"/>
      <c r="F558" s="63"/>
      <c r="G558" s="63"/>
      <c r="H558" s="63"/>
      <c r="I558" s="63"/>
      <c r="L558" s="5" t="str">
        <f t="shared" si="16"/>
        <v/>
      </c>
      <c r="M558" s="5" t="str">
        <f t="shared" si="16"/>
        <v/>
      </c>
      <c r="N558" s="5" t="str">
        <f t="shared" si="16"/>
        <v/>
      </c>
      <c r="O558" s="5" t="str">
        <f t="shared" si="15"/>
        <v/>
      </c>
      <c r="P558" s="5" t="str">
        <f t="shared" si="15"/>
        <v/>
      </c>
      <c r="Q558" s="5" t="str">
        <f t="shared" si="15"/>
        <v/>
      </c>
    </row>
    <row r="559" spans="2:17" hidden="1" outlineLevel="1" x14ac:dyDescent="0.25">
      <c r="B559" s="5"/>
      <c r="C559" s="63"/>
      <c r="D559" s="63"/>
      <c r="E559" s="63"/>
      <c r="F559" s="63"/>
      <c r="G559" s="63"/>
      <c r="H559" s="63"/>
      <c r="I559" s="63"/>
      <c r="L559" s="5" t="str">
        <f t="shared" si="16"/>
        <v/>
      </c>
      <c r="M559" s="5" t="str">
        <f t="shared" si="16"/>
        <v/>
      </c>
      <c r="N559" s="5" t="str">
        <f t="shared" si="16"/>
        <v/>
      </c>
      <c r="O559" s="5" t="str">
        <f t="shared" si="15"/>
        <v/>
      </c>
      <c r="P559" s="5" t="str">
        <f t="shared" si="15"/>
        <v/>
      </c>
      <c r="Q559" s="5" t="str">
        <f t="shared" si="15"/>
        <v/>
      </c>
    </row>
    <row r="560" spans="2:17" hidden="1" outlineLevel="1" x14ac:dyDescent="0.25">
      <c r="B560" s="5"/>
      <c r="C560" s="63"/>
      <c r="D560" s="63"/>
      <c r="E560" s="63"/>
      <c r="F560" s="63"/>
      <c r="G560" s="63"/>
      <c r="H560" s="63"/>
      <c r="I560" s="63"/>
      <c r="L560" s="5" t="str">
        <f t="shared" si="16"/>
        <v/>
      </c>
      <c r="M560" s="5" t="str">
        <f t="shared" si="16"/>
        <v/>
      </c>
      <c r="N560" s="5" t="str">
        <f t="shared" si="16"/>
        <v/>
      </c>
      <c r="O560" s="5" t="str">
        <f t="shared" si="15"/>
        <v/>
      </c>
      <c r="P560" s="5" t="str">
        <f t="shared" si="15"/>
        <v/>
      </c>
      <c r="Q560" s="5" t="str">
        <f t="shared" si="15"/>
        <v/>
      </c>
    </row>
    <row r="561" spans="2:17" hidden="1" outlineLevel="1" x14ac:dyDescent="0.25">
      <c r="B561" s="5"/>
      <c r="C561" s="63"/>
      <c r="D561" s="63"/>
      <c r="E561" s="63"/>
      <c r="F561" s="63"/>
      <c r="G561" s="63"/>
      <c r="H561" s="63"/>
      <c r="I561" s="63"/>
      <c r="L561" s="5" t="str">
        <f t="shared" si="16"/>
        <v/>
      </c>
      <c r="M561" s="5" t="str">
        <f t="shared" si="16"/>
        <v/>
      </c>
      <c r="N561" s="5" t="str">
        <f t="shared" si="16"/>
        <v/>
      </c>
      <c r="O561" s="5" t="str">
        <f t="shared" si="15"/>
        <v/>
      </c>
      <c r="P561" s="5" t="str">
        <f t="shared" si="15"/>
        <v/>
      </c>
      <c r="Q561" s="5" t="str">
        <f t="shared" si="15"/>
        <v/>
      </c>
    </row>
    <row r="562" spans="2:17" hidden="1" outlineLevel="1" x14ac:dyDescent="0.25">
      <c r="B562" s="5"/>
      <c r="C562" s="63"/>
      <c r="D562" s="63"/>
      <c r="E562" s="63"/>
      <c r="F562" s="63"/>
      <c r="G562" s="63"/>
      <c r="H562" s="63"/>
      <c r="I562" s="63"/>
      <c r="L562" s="5" t="str">
        <f t="shared" si="16"/>
        <v/>
      </c>
      <c r="M562" s="5" t="str">
        <f t="shared" si="16"/>
        <v/>
      </c>
      <c r="N562" s="5" t="str">
        <f t="shared" si="16"/>
        <v/>
      </c>
      <c r="O562" s="5" t="str">
        <f t="shared" si="15"/>
        <v/>
      </c>
      <c r="P562" s="5" t="str">
        <f t="shared" si="15"/>
        <v/>
      </c>
      <c r="Q562" s="5" t="str">
        <f t="shared" si="15"/>
        <v/>
      </c>
    </row>
    <row r="563" spans="2:17" hidden="1" outlineLevel="1" x14ac:dyDescent="0.25">
      <c r="B563" s="5"/>
      <c r="C563" s="63"/>
      <c r="D563" s="63"/>
      <c r="E563" s="63"/>
      <c r="F563" s="63"/>
      <c r="G563" s="63"/>
      <c r="H563" s="63"/>
      <c r="I563" s="63"/>
      <c r="L563" s="5" t="str">
        <f t="shared" si="16"/>
        <v/>
      </c>
      <c r="M563" s="5" t="str">
        <f t="shared" si="16"/>
        <v/>
      </c>
      <c r="N563" s="5" t="str">
        <f t="shared" si="16"/>
        <v/>
      </c>
      <c r="O563" s="5" t="str">
        <f t="shared" si="15"/>
        <v/>
      </c>
      <c r="P563" s="5" t="str">
        <f t="shared" si="15"/>
        <v/>
      </c>
      <c r="Q563" s="5" t="str">
        <f t="shared" si="15"/>
        <v/>
      </c>
    </row>
    <row r="564" spans="2:17" hidden="1" outlineLevel="1" x14ac:dyDescent="0.25">
      <c r="B564" s="5"/>
      <c r="C564" s="63"/>
      <c r="D564" s="63"/>
      <c r="E564" s="63"/>
      <c r="F564" s="63"/>
      <c r="G564" s="63"/>
      <c r="H564" s="63"/>
      <c r="I564" s="63"/>
      <c r="L564" s="5" t="str">
        <f t="shared" si="16"/>
        <v/>
      </c>
      <c r="M564" s="5" t="str">
        <f t="shared" si="16"/>
        <v/>
      </c>
      <c r="N564" s="5" t="str">
        <f t="shared" si="16"/>
        <v/>
      </c>
      <c r="O564" s="5" t="str">
        <f t="shared" si="15"/>
        <v/>
      </c>
      <c r="P564" s="5" t="str">
        <f t="shared" si="15"/>
        <v/>
      </c>
      <c r="Q564" s="5" t="str">
        <f t="shared" si="15"/>
        <v/>
      </c>
    </row>
    <row r="565" spans="2:17" hidden="1" outlineLevel="1" x14ac:dyDescent="0.25">
      <c r="B565" s="5"/>
      <c r="C565" s="63"/>
      <c r="D565" s="63"/>
      <c r="E565" s="63"/>
      <c r="F565" s="63"/>
      <c r="G565" s="63"/>
      <c r="H565" s="63"/>
      <c r="I565" s="63"/>
      <c r="L565" s="5" t="str">
        <f t="shared" si="16"/>
        <v/>
      </c>
      <c r="M565" s="5" t="str">
        <f t="shared" si="16"/>
        <v/>
      </c>
      <c r="N565" s="5" t="str">
        <f t="shared" si="16"/>
        <v/>
      </c>
      <c r="O565" s="5" t="str">
        <f t="shared" si="15"/>
        <v/>
      </c>
      <c r="P565" s="5" t="str">
        <f t="shared" si="15"/>
        <v/>
      </c>
      <c r="Q565" s="5" t="str">
        <f t="shared" si="15"/>
        <v/>
      </c>
    </row>
    <row r="566" spans="2:17" hidden="1" outlineLevel="1" x14ac:dyDescent="0.25">
      <c r="B566" s="5"/>
      <c r="C566" s="63"/>
      <c r="D566" s="63"/>
      <c r="E566" s="63"/>
      <c r="F566" s="63"/>
      <c r="G566" s="63"/>
      <c r="H566" s="63"/>
      <c r="I566" s="63"/>
      <c r="L566" s="5" t="str">
        <f t="shared" si="16"/>
        <v/>
      </c>
      <c r="M566" s="5" t="str">
        <f t="shared" si="16"/>
        <v/>
      </c>
      <c r="N566" s="5" t="str">
        <f t="shared" si="16"/>
        <v/>
      </c>
      <c r="O566" s="5" t="str">
        <f t="shared" si="15"/>
        <v/>
      </c>
      <c r="P566" s="5" t="str">
        <f t="shared" si="15"/>
        <v/>
      </c>
      <c r="Q566" s="5" t="str">
        <f t="shared" si="15"/>
        <v/>
      </c>
    </row>
    <row r="567" spans="2:17" hidden="1" outlineLevel="1" x14ac:dyDescent="0.25">
      <c r="B567" s="5"/>
      <c r="C567" s="63"/>
      <c r="D567" s="63"/>
      <c r="E567" s="63"/>
      <c r="F567" s="63"/>
      <c r="G567" s="63"/>
      <c r="H567" s="63"/>
      <c r="I567" s="63"/>
      <c r="L567" s="5" t="str">
        <f t="shared" si="16"/>
        <v/>
      </c>
      <c r="M567" s="5" t="str">
        <f t="shared" si="16"/>
        <v/>
      </c>
      <c r="N567" s="5" t="str">
        <f t="shared" si="16"/>
        <v/>
      </c>
      <c r="O567" s="5" t="str">
        <f t="shared" si="15"/>
        <v/>
      </c>
      <c r="P567" s="5" t="str">
        <f t="shared" si="15"/>
        <v/>
      </c>
      <c r="Q567" s="5" t="str">
        <f t="shared" si="15"/>
        <v/>
      </c>
    </row>
    <row r="568" spans="2:17" hidden="1" outlineLevel="1" x14ac:dyDescent="0.25">
      <c r="B568" s="5"/>
      <c r="C568" s="63"/>
      <c r="D568" s="63"/>
      <c r="E568" s="63"/>
      <c r="F568" s="63"/>
      <c r="G568" s="63"/>
      <c r="H568" s="63"/>
      <c r="I568" s="63"/>
      <c r="L568" s="5" t="str">
        <f t="shared" si="16"/>
        <v/>
      </c>
      <c r="M568" s="5" t="str">
        <f t="shared" si="16"/>
        <v/>
      </c>
      <c r="N568" s="5" t="str">
        <f t="shared" si="16"/>
        <v/>
      </c>
      <c r="O568" s="5" t="str">
        <f t="shared" si="15"/>
        <v/>
      </c>
      <c r="P568" s="5" t="str">
        <f t="shared" si="15"/>
        <v/>
      </c>
      <c r="Q568" s="5" t="str">
        <f t="shared" si="15"/>
        <v/>
      </c>
    </row>
    <row r="569" spans="2:17" hidden="1" outlineLevel="1" x14ac:dyDescent="0.25">
      <c r="B569" s="5"/>
      <c r="C569" s="63"/>
      <c r="D569" s="63"/>
      <c r="E569" s="63"/>
      <c r="F569" s="63"/>
      <c r="G569" s="63"/>
      <c r="H569" s="63"/>
      <c r="I569" s="63"/>
      <c r="L569" s="5" t="str">
        <f t="shared" si="16"/>
        <v/>
      </c>
      <c r="M569" s="5" t="str">
        <f t="shared" si="16"/>
        <v/>
      </c>
      <c r="N569" s="5" t="str">
        <f t="shared" si="16"/>
        <v/>
      </c>
      <c r="O569" s="5" t="str">
        <f t="shared" si="15"/>
        <v/>
      </c>
      <c r="P569" s="5" t="str">
        <f t="shared" si="15"/>
        <v/>
      </c>
      <c r="Q569" s="5" t="str">
        <f t="shared" si="15"/>
        <v/>
      </c>
    </row>
    <row r="570" spans="2:17" hidden="1" outlineLevel="1" x14ac:dyDescent="0.25">
      <c r="B570" s="5"/>
      <c r="C570" s="63"/>
      <c r="D570" s="63"/>
      <c r="E570" s="63"/>
      <c r="F570" s="63"/>
      <c r="G570" s="63"/>
      <c r="H570" s="63"/>
      <c r="I570" s="63"/>
      <c r="L570" s="5" t="str">
        <f t="shared" si="16"/>
        <v/>
      </c>
      <c r="M570" s="5" t="str">
        <f t="shared" si="16"/>
        <v/>
      </c>
      <c r="N570" s="5" t="str">
        <f t="shared" si="16"/>
        <v/>
      </c>
      <c r="O570" s="5" t="str">
        <f t="shared" si="15"/>
        <v/>
      </c>
      <c r="P570" s="5" t="str">
        <f t="shared" si="15"/>
        <v/>
      </c>
      <c r="Q570" s="5" t="str">
        <f t="shared" si="15"/>
        <v/>
      </c>
    </row>
    <row r="571" spans="2:17" hidden="1" outlineLevel="1" x14ac:dyDescent="0.25">
      <c r="B571" s="5"/>
      <c r="C571" s="63"/>
      <c r="D571" s="63"/>
      <c r="E571" s="63"/>
      <c r="F571" s="63"/>
      <c r="G571" s="63"/>
      <c r="H571" s="63"/>
      <c r="I571" s="63"/>
      <c r="L571" s="5" t="str">
        <f t="shared" si="16"/>
        <v/>
      </c>
      <c r="M571" s="5" t="str">
        <f t="shared" si="16"/>
        <v/>
      </c>
      <c r="N571" s="5" t="str">
        <f t="shared" si="16"/>
        <v/>
      </c>
      <c r="O571" s="5" t="str">
        <f t="shared" si="15"/>
        <v/>
      </c>
      <c r="P571" s="5" t="str">
        <f t="shared" si="15"/>
        <v/>
      </c>
      <c r="Q571" s="5" t="str">
        <f t="shared" si="15"/>
        <v/>
      </c>
    </row>
    <row r="572" spans="2:17" hidden="1" outlineLevel="1" x14ac:dyDescent="0.25">
      <c r="B572" s="5"/>
      <c r="C572" s="63"/>
      <c r="D572" s="63"/>
      <c r="E572" s="63"/>
      <c r="F572" s="63"/>
      <c r="G572" s="63"/>
      <c r="H572" s="63"/>
      <c r="I572" s="63"/>
      <c r="L572" s="5" t="str">
        <f t="shared" si="16"/>
        <v/>
      </c>
      <c r="M572" s="5" t="str">
        <f t="shared" si="16"/>
        <v/>
      </c>
      <c r="N572" s="5" t="str">
        <f t="shared" si="16"/>
        <v/>
      </c>
      <c r="O572" s="5" t="str">
        <f t="shared" si="15"/>
        <v/>
      </c>
      <c r="P572" s="5" t="str">
        <f t="shared" si="15"/>
        <v/>
      </c>
      <c r="Q572" s="5" t="str">
        <f t="shared" si="15"/>
        <v/>
      </c>
    </row>
    <row r="573" spans="2:17" hidden="1" outlineLevel="1" x14ac:dyDescent="0.25">
      <c r="B573" s="5"/>
      <c r="C573" s="63"/>
      <c r="D573" s="63"/>
      <c r="E573" s="63"/>
      <c r="F573" s="63"/>
      <c r="G573" s="63"/>
      <c r="H573" s="63"/>
      <c r="I573" s="63"/>
      <c r="L573" s="5" t="str">
        <f t="shared" si="16"/>
        <v/>
      </c>
      <c r="M573" s="5" t="str">
        <f t="shared" si="16"/>
        <v/>
      </c>
      <c r="N573" s="5" t="str">
        <f t="shared" si="16"/>
        <v/>
      </c>
      <c r="O573" s="5" t="str">
        <f t="shared" si="15"/>
        <v/>
      </c>
      <c r="P573" s="5" t="str">
        <f t="shared" si="15"/>
        <v/>
      </c>
      <c r="Q573" s="5" t="str">
        <f t="shared" si="15"/>
        <v/>
      </c>
    </row>
    <row r="574" spans="2:17" hidden="1" outlineLevel="1" x14ac:dyDescent="0.25">
      <c r="B574" s="5"/>
      <c r="C574" s="63"/>
      <c r="D574" s="63"/>
      <c r="E574" s="63"/>
      <c r="F574" s="63"/>
      <c r="G574" s="63"/>
      <c r="H574" s="63"/>
      <c r="I574" s="63"/>
      <c r="L574" s="5" t="str">
        <f t="shared" si="16"/>
        <v/>
      </c>
      <c r="M574" s="5" t="str">
        <f t="shared" si="16"/>
        <v/>
      </c>
      <c r="N574" s="5" t="str">
        <f t="shared" si="16"/>
        <v/>
      </c>
      <c r="O574" s="5" t="str">
        <f t="shared" si="15"/>
        <v/>
      </c>
      <c r="P574" s="5" t="str">
        <f t="shared" si="15"/>
        <v/>
      </c>
      <c r="Q574" s="5" t="str">
        <f t="shared" si="15"/>
        <v/>
      </c>
    </row>
    <row r="575" spans="2:17" hidden="1" outlineLevel="1" x14ac:dyDescent="0.25">
      <c r="B575" s="5"/>
      <c r="C575" s="63"/>
      <c r="D575" s="63"/>
      <c r="E575" s="63"/>
      <c r="F575" s="63"/>
      <c r="G575" s="63"/>
      <c r="H575" s="63"/>
      <c r="I575" s="63"/>
      <c r="L575" s="5" t="str">
        <f t="shared" si="16"/>
        <v/>
      </c>
      <c r="M575" s="5" t="str">
        <f t="shared" si="16"/>
        <v/>
      </c>
      <c r="N575" s="5" t="str">
        <f t="shared" si="16"/>
        <v/>
      </c>
      <c r="O575" s="5" t="str">
        <f t="shared" si="15"/>
        <v/>
      </c>
      <c r="P575" s="5" t="str">
        <f t="shared" si="15"/>
        <v/>
      </c>
      <c r="Q575" s="5" t="str">
        <f t="shared" si="15"/>
        <v/>
      </c>
    </row>
    <row r="576" spans="2:17" hidden="1" outlineLevel="1" x14ac:dyDescent="0.25">
      <c r="B576" s="5"/>
      <c r="C576" s="63"/>
      <c r="D576" s="63"/>
      <c r="E576" s="63"/>
      <c r="F576" s="63"/>
      <c r="G576" s="63"/>
      <c r="H576" s="63"/>
      <c r="I576" s="63"/>
      <c r="L576" s="5" t="str">
        <f t="shared" si="16"/>
        <v/>
      </c>
      <c r="M576" s="5" t="str">
        <f t="shared" si="16"/>
        <v/>
      </c>
      <c r="N576" s="5" t="str">
        <f t="shared" si="16"/>
        <v/>
      </c>
      <c r="O576" s="5" t="str">
        <f t="shared" si="15"/>
        <v/>
      </c>
      <c r="P576" s="5" t="str">
        <f t="shared" si="15"/>
        <v/>
      </c>
      <c r="Q576" s="5" t="str">
        <f t="shared" si="15"/>
        <v/>
      </c>
    </row>
    <row r="577" spans="2:17" hidden="1" outlineLevel="1" x14ac:dyDescent="0.25">
      <c r="B577" s="5"/>
      <c r="C577" s="63"/>
      <c r="D577" s="63"/>
      <c r="E577" s="63"/>
      <c r="F577" s="63"/>
      <c r="G577" s="63"/>
      <c r="H577" s="63"/>
      <c r="I577" s="63"/>
      <c r="L577" s="5" t="str">
        <f t="shared" si="16"/>
        <v/>
      </c>
      <c r="M577" s="5" t="str">
        <f t="shared" si="16"/>
        <v/>
      </c>
      <c r="N577" s="5" t="str">
        <f t="shared" si="16"/>
        <v/>
      </c>
      <c r="O577" s="5" t="str">
        <f t="shared" si="15"/>
        <v/>
      </c>
      <c r="P577" s="5" t="str">
        <f t="shared" si="15"/>
        <v/>
      </c>
      <c r="Q577" s="5" t="str">
        <f t="shared" si="15"/>
        <v/>
      </c>
    </row>
    <row r="578" spans="2:17" hidden="1" outlineLevel="1" x14ac:dyDescent="0.25">
      <c r="B578" s="5"/>
      <c r="C578" s="63"/>
      <c r="D578" s="63"/>
      <c r="E578" s="63"/>
      <c r="F578" s="63"/>
      <c r="G578" s="63"/>
      <c r="H578" s="63"/>
      <c r="I578" s="63"/>
      <c r="L578" s="5" t="str">
        <f t="shared" si="16"/>
        <v/>
      </c>
      <c r="M578" s="5" t="str">
        <f t="shared" si="16"/>
        <v/>
      </c>
      <c r="N578" s="5" t="str">
        <f t="shared" si="16"/>
        <v/>
      </c>
      <c r="O578" s="5" t="str">
        <f t="shared" si="15"/>
        <v/>
      </c>
      <c r="P578" s="5" t="str">
        <f t="shared" si="15"/>
        <v/>
      </c>
      <c r="Q578" s="5" t="str">
        <f t="shared" si="15"/>
        <v/>
      </c>
    </row>
    <row r="579" spans="2:17" hidden="1" outlineLevel="1" x14ac:dyDescent="0.25">
      <c r="B579" s="5"/>
      <c r="C579" s="63"/>
      <c r="D579" s="63"/>
      <c r="E579" s="63"/>
      <c r="F579" s="63"/>
      <c r="G579" s="63"/>
      <c r="H579" s="63"/>
      <c r="I579" s="63"/>
      <c r="L579" s="5" t="str">
        <f t="shared" si="16"/>
        <v/>
      </c>
      <c r="M579" s="5" t="str">
        <f t="shared" si="16"/>
        <v/>
      </c>
      <c r="N579" s="5" t="str">
        <f t="shared" si="16"/>
        <v/>
      </c>
      <c r="O579" s="5" t="str">
        <f t="shared" si="15"/>
        <v/>
      </c>
      <c r="P579" s="5" t="str">
        <f t="shared" si="15"/>
        <v/>
      </c>
      <c r="Q579" s="5" t="str">
        <f t="shared" si="15"/>
        <v/>
      </c>
    </row>
    <row r="580" spans="2:17" hidden="1" outlineLevel="1" x14ac:dyDescent="0.25">
      <c r="B580" s="5"/>
      <c r="C580" s="63"/>
      <c r="D580" s="63"/>
      <c r="E580" s="63"/>
      <c r="F580" s="63"/>
      <c r="G580" s="63"/>
      <c r="H580" s="63"/>
      <c r="I580" s="63"/>
      <c r="L580" s="5" t="str">
        <f t="shared" si="16"/>
        <v/>
      </c>
      <c r="M580" s="5" t="str">
        <f t="shared" si="16"/>
        <v/>
      </c>
      <c r="N580" s="5" t="str">
        <f t="shared" si="16"/>
        <v/>
      </c>
      <c r="O580" s="5" t="str">
        <f t="shared" si="15"/>
        <v/>
      </c>
      <c r="P580" s="5" t="str">
        <f t="shared" si="15"/>
        <v/>
      </c>
      <c r="Q580" s="5" t="str">
        <f t="shared" si="15"/>
        <v/>
      </c>
    </row>
    <row r="581" spans="2:17" hidden="1" outlineLevel="1" x14ac:dyDescent="0.25">
      <c r="B581" s="5"/>
      <c r="C581" s="63"/>
      <c r="D581" s="63"/>
      <c r="E581" s="63"/>
      <c r="F581" s="63"/>
      <c r="G581" s="63"/>
      <c r="H581" s="63"/>
      <c r="I581" s="63"/>
      <c r="L581" s="5" t="str">
        <f t="shared" si="16"/>
        <v/>
      </c>
      <c r="M581" s="5" t="str">
        <f t="shared" si="16"/>
        <v/>
      </c>
      <c r="N581" s="5" t="str">
        <f t="shared" si="16"/>
        <v/>
      </c>
      <c r="O581" s="5" t="str">
        <f t="shared" si="15"/>
        <v/>
      </c>
      <c r="P581" s="5" t="str">
        <f t="shared" si="15"/>
        <v/>
      </c>
      <c r="Q581" s="5" t="str">
        <f t="shared" si="15"/>
        <v/>
      </c>
    </row>
    <row r="582" spans="2:17" hidden="1" outlineLevel="1" x14ac:dyDescent="0.25">
      <c r="B582" s="5"/>
      <c r="C582" s="63"/>
      <c r="D582" s="63"/>
      <c r="E582" s="63"/>
      <c r="F582" s="63"/>
      <c r="G582" s="63"/>
      <c r="H582" s="63"/>
      <c r="I582" s="63"/>
      <c r="L582" s="5" t="str">
        <f t="shared" si="16"/>
        <v/>
      </c>
      <c r="M582" s="5" t="str">
        <f t="shared" si="16"/>
        <v/>
      </c>
      <c r="N582" s="5" t="str">
        <f t="shared" si="16"/>
        <v/>
      </c>
      <c r="O582" s="5" t="str">
        <f t="shared" si="15"/>
        <v/>
      </c>
      <c r="P582" s="5" t="str">
        <f t="shared" si="15"/>
        <v/>
      </c>
      <c r="Q582" s="5" t="str">
        <f t="shared" si="15"/>
        <v/>
      </c>
    </row>
    <row r="583" spans="2:17" hidden="1" outlineLevel="1" x14ac:dyDescent="0.25">
      <c r="B583" s="5"/>
      <c r="C583" s="63"/>
      <c r="D583" s="63"/>
      <c r="E583" s="63"/>
      <c r="F583" s="63"/>
      <c r="G583" s="63"/>
      <c r="H583" s="63"/>
      <c r="I583" s="63"/>
      <c r="L583" s="5" t="str">
        <f t="shared" si="16"/>
        <v/>
      </c>
      <c r="M583" s="5" t="str">
        <f t="shared" si="16"/>
        <v/>
      </c>
      <c r="N583" s="5" t="str">
        <f t="shared" si="16"/>
        <v/>
      </c>
      <c r="O583" s="5" t="str">
        <f t="shared" si="15"/>
        <v/>
      </c>
      <c r="P583" s="5" t="str">
        <f t="shared" si="15"/>
        <v/>
      </c>
      <c r="Q583" s="5" t="str">
        <f t="shared" si="15"/>
        <v/>
      </c>
    </row>
    <row r="584" spans="2:17" hidden="1" outlineLevel="1" x14ac:dyDescent="0.25">
      <c r="B584" s="5"/>
      <c r="C584" s="63"/>
      <c r="D584" s="63"/>
      <c r="E584" s="63"/>
      <c r="F584" s="63"/>
      <c r="G584" s="63"/>
      <c r="H584" s="63"/>
      <c r="I584" s="63"/>
      <c r="L584" s="5" t="str">
        <f t="shared" si="16"/>
        <v/>
      </c>
      <c r="M584" s="5" t="str">
        <f t="shared" si="16"/>
        <v/>
      </c>
      <c r="N584" s="5" t="str">
        <f t="shared" si="16"/>
        <v/>
      </c>
      <c r="O584" s="5" t="str">
        <f t="shared" si="15"/>
        <v/>
      </c>
      <c r="P584" s="5" t="str">
        <f t="shared" si="15"/>
        <v/>
      </c>
      <c r="Q584" s="5" t="str">
        <f t="shared" si="15"/>
        <v/>
      </c>
    </row>
    <row r="585" spans="2:17" hidden="1" outlineLevel="1" x14ac:dyDescent="0.25">
      <c r="B585" s="5"/>
      <c r="C585" s="63"/>
      <c r="D585" s="63"/>
      <c r="E585" s="63"/>
      <c r="F585" s="63"/>
      <c r="G585" s="63"/>
      <c r="H585" s="63"/>
      <c r="I585" s="63"/>
      <c r="L585" s="5" t="str">
        <f t="shared" si="16"/>
        <v/>
      </c>
      <c r="M585" s="5" t="str">
        <f t="shared" si="16"/>
        <v/>
      </c>
      <c r="N585" s="5" t="str">
        <f t="shared" si="16"/>
        <v/>
      </c>
      <c r="O585" s="5" t="str">
        <f t="shared" si="15"/>
        <v/>
      </c>
      <c r="P585" s="5" t="str">
        <f t="shared" si="15"/>
        <v/>
      </c>
      <c r="Q585" s="5" t="str">
        <f t="shared" si="15"/>
        <v/>
      </c>
    </row>
    <row r="586" spans="2:17" hidden="1" outlineLevel="1" x14ac:dyDescent="0.25">
      <c r="B586" s="5"/>
      <c r="C586" s="63"/>
      <c r="D586" s="63"/>
      <c r="E586" s="63"/>
      <c r="F586" s="63"/>
      <c r="G586" s="63"/>
      <c r="H586" s="63"/>
      <c r="I586" s="63"/>
      <c r="L586" s="5" t="str">
        <f t="shared" si="16"/>
        <v/>
      </c>
      <c r="M586" s="5" t="str">
        <f t="shared" si="16"/>
        <v/>
      </c>
      <c r="N586" s="5" t="str">
        <f t="shared" si="16"/>
        <v/>
      </c>
      <c r="O586" s="5" t="str">
        <f t="shared" si="15"/>
        <v/>
      </c>
      <c r="P586" s="5" t="str">
        <f t="shared" si="15"/>
        <v/>
      </c>
      <c r="Q586" s="5" t="str">
        <f t="shared" si="15"/>
        <v/>
      </c>
    </row>
    <row r="587" spans="2:17" hidden="1" outlineLevel="1" x14ac:dyDescent="0.25">
      <c r="B587" s="5"/>
      <c r="C587" s="63"/>
      <c r="D587" s="63"/>
      <c r="E587" s="63"/>
      <c r="F587" s="63"/>
      <c r="G587" s="63"/>
      <c r="H587" s="63"/>
      <c r="I587" s="63"/>
      <c r="L587" s="5" t="str">
        <f t="shared" si="16"/>
        <v/>
      </c>
      <c r="M587" s="5" t="str">
        <f t="shared" si="16"/>
        <v/>
      </c>
      <c r="N587" s="5" t="str">
        <f t="shared" si="16"/>
        <v/>
      </c>
      <c r="O587" s="5" t="str">
        <f t="shared" si="15"/>
        <v/>
      </c>
      <c r="P587" s="5" t="str">
        <f t="shared" si="15"/>
        <v/>
      </c>
      <c r="Q587" s="5" t="str">
        <f t="shared" si="15"/>
        <v/>
      </c>
    </row>
    <row r="588" spans="2:17" hidden="1" outlineLevel="1" x14ac:dyDescent="0.25">
      <c r="B588" s="5"/>
      <c r="C588" s="63"/>
      <c r="D588" s="63"/>
      <c r="E588" s="63"/>
      <c r="F588" s="63"/>
      <c r="G588" s="63"/>
      <c r="H588" s="63"/>
      <c r="I588" s="63"/>
      <c r="L588" s="5" t="str">
        <f t="shared" si="16"/>
        <v/>
      </c>
      <c r="M588" s="5" t="str">
        <f t="shared" si="16"/>
        <v/>
      </c>
      <c r="N588" s="5" t="str">
        <f t="shared" si="16"/>
        <v/>
      </c>
      <c r="O588" s="5" t="str">
        <f t="shared" si="15"/>
        <v/>
      </c>
      <c r="P588" s="5" t="str">
        <f t="shared" si="15"/>
        <v/>
      </c>
      <c r="Q588" s="5" t="str">
        <f t="shared" si="15"/>
        <v/>
      </c>
    </row>
    <row r="589" spans="2:17" hidden="1" outlineLevel="1" x14ac:dyDescent="0.25">
      <c r="B589" s="5"/>
      <c r="C589" s="63"/>
      <c r="D589" s="63"/>
      <c r="E589" s="63"/>
      <c r="F589" s="63"/>
      <c r="G589" s="63"/>
      <c r="H589" s="63"/>
      <c r="I589" s="63"/>
      <c r="L589" s="5" t="str">
        <f t="shared" si="16"/>
        <v/>
      </c>
      <c r="M589" s="5" t="str">
        <f t="shared" si="16"/>
        <v/>
      </c>
      <c r="N589" s="5" t="str">
        <f t="shared" si="16"/>
        <v/>
      </c>
      <c r="O589" s="5" t="str">
        <f t="shared" si="15"/>
        <v/>
      </c>
      <c r="P589" s="5" t="str">
        <f t="shared" si="15"/>
        <v/>
      </c>
      <c r="Q589" s="5" t="str">
        <f t="shared" si="15"/>
        <v/>
      </c>
    </row>
    <row r="590" spans="2:17" hidden="1" outlineLevel="1" x14ac:dyDescent="0.25">
      <c r="B590" s="5"/>
      <c r="C590" s="63"/>
      <c r="D590" s="63"/>
      <c r="E590" s="63"/>
      <c r="F590" s="63"/>
      <c r="G590" s="63"/>
      <c r="H590" s="63"/>
      <c r="I590" s="63"/>
      <c r="L590" s="5" t="str">
        <f t="shared" si="16"/>
        <v/>
      </c>
      <c r="M590" s="5" t="str">
        <f t="shared" si="16"/>
        <v/>
      </c>
      <c r="N590" s="5" t="str">
        <f t="shared" si="16"/>
        <v/>
      </c>
      <c r="O590" s="5" t="str">
        <f t="shared" si="15"/>
        <v/>
      </c>
      <c r="P590" s="5" t="str">
        <f t="shared" si="15"/>
        <v/>
      </c>
      <c r="Q590" s="5" t="str">
        <f t="shared" si="15"/>
        <v/>
      </c>
    </row>
    <row r="591" spans="2:17" hidden="1" outlineLevel="1" x14ac:dyDescent="0.25">
      <c r="B591" s="5"/>
      <c r="C591" s="63"/>
      <c r="D591" s="63"/>
      <c r="E591" s="63"/>
      <c r="F591" s="63"/>
      <c r="G591" s="63"/>
      <c r="H591" s="63"/>
      <c r="I591" s="63"/>
      <c r="L591" s="5" t="str">
        <f t="shared" si="16"/>
        <v/>
      </c>
      <c r="M591" s="5" t="str">
        <f t="shared" si="16"/>
        <v/>
      </c>
      <c r="N591" s="5" t="str">
        <f t="shared" si="16"/>
        <v/>
      </c>
      <c r="O591" s="5" t="str">
        <f t="shared" si="15"/>
        <v/>
      </c>
      <c r="P591" s="5" t="str">
        <f t="shared" si="15"/>
        <v/>
      </c>
      <c r="Q591" s="5" t="str">
        <f t="shared" si="15"/>
        <v/>
      </c>
    </row>
    <row r="592" spans="2:17" hidden="1" outlineLevel="1" x14ac:dyDescent="0.25">
      <c r="B592" s="5"/>
      <c r="C592" s="63"/>
      <c r="D592" s="63"/>
      <c r="E592" s="63"/>
      <c r="F592" s="63"/>
      <c r="G592" s="63"/>
      <c r="H592" s="63"/>
      <c r="I592" s="63"/>
      <c r="L592" s="5" t="str">
        <f t="shared" si="16"/>
        <v/>
      </c>
      <c r="M592" s="5" t="str">
        <f t="shared" si="16"/>
        <v/>
      </c>
      <c r="N592" s="5" t="str">
        <f t="shared" si="16"/>
        <v/>
      </c>
      <c r="O592" s="5" t="str">
        <f t="shared" si="15"/>
        <v/>
      </c>
      <c r="P592" s="5" t="str">
        <f t="shared" si="15"/>
        <v/>
      </c>
      <c r="Q592" s="5" t="str">
        <f t="shared" si="15"/>
        <v/>
      </c>
    </row>
    <row r="593" spans="2:17" hidden="1" outlineLevel="1" x14ac:dyDescent="0.25">
      <c r="B593" s="5"/>
      <c r="C593" s="63"/>
      <c r="D593" s="63"/>
      <c r="E593" s="63"/>
      <c r="F593" s="63"/>
      <c r="G593" s="63"/>
      <c r="H593" s="63"/>
      <c r="I593" s="63"/>
      <c r="L593" s="5" t="str">
        <f t="shared" si="16"/>
        <v/>
      </c>
      <c r="M593" s="5" t="str">
        <f t="shared" si="16"/>
        <v/>
      </c>
      <c r="N593" s="5" t="str">
        <f t="shared" si="16"/>
        <v/>
      </c>
      <c r="O593" s="5" t="str">
        <f t="shared" si="15"/>
        <v/>
      </c>
      <c r="P593" s="5" t="str">
        <f t="shared" si="15"/>
        <v/>
      </c>
      <c r="Q593" s="5" t="str">
        <f t="shared" si="15"/>
        <v/>
      </c>
    </row>
    <row r="594" spans="2:17" hidden="1" outlineLevel="1" x14ac:dyDescent="0.25">
      <c r="B594" s="5"/>
      <c r="C594" s="63"/>
      <c r="D594" s="63"/>
      <c r="E594" s="63"/>
      <c r="F594" s="63"/>
      <c r="G594" s="63"/>
      <c r="H594" s="63"/>
      <c r="I594" s="63"/>
      <c r="L594" s="5" t="str">
        <f t="shared" si="16"/>
        <v/>
      </c>
      <c r="M594" s="5" t="str">
        <f t="shared" si="16"/>
        <v/>
      </c>
      <c r="N594" s="5" t="str">
        <f t="shared" si="16"/>
        <v/>
      </c>
      <c r="O594" s="5" t="str">
        <f t="shared" si="15"/>
        <v/>
      </c>
      <c r="P594" s="5" t="str">
        <f t="shared" si="15"/>
        <v/>
      </c>
      <c r="Q594" s="5" t="str">
        <f t="shared" si="15"/>
        <v/>
      </c>
    </row>
    <row r="595" spans="2:17" hidden="1" outlineLevel="1" x14ac:dyDescent="0.25">
      <c r="B595" s="5"/>
      <c r="C595" s="63"/>
      <c r="D595" s="63"/>
      <c r="E595" s="63"/>
      <c r="F595" s="63"/>
      <c r="G595" s="63"/>
      <c r="H595" s="63"/>
      <c r="I595" s="63"/>
      <c r="L595" s="5" t="str">
        <f t="shared" si="16"/>
        <v/>
      </c>
      <c r="M595" s="5" t="str">
        <f t="shared" si="16"/>
        <v/>
      </c>
      <c r="N595" s="5" t="str">
        <f t="shared" si="16"/>
        <v/>
      </c>
      <c r="O595" s="5" t="str">
        <f t="shared" si="15"/>
        <v/>
      </c>
      <c r="P595" s="5" t="str">
        <f t="shared" si="15"/>
        <v/>
      </c>
      <c r="Q595" s="5" t="str">
        <f t="shared" si="15"/>
        <v/>
      </c>
    </row>
    <row r="596" spans="2:17" hidden="1" outlineLevel="1" x14ac:dyDescent="0.25">
      <c r="B596" s="5"/>
      <c r="C596" s="63"/>
      <c r="D596" s="63"/>
      <c r="E596" s="63"/>
      <c r="F596" s="63"/>
      <c r="G596" s="63"/>
      <c r="H596" s="63"/>
      <c r="I596" s="63"/>
      <c r="L596" s="5" t="str">
        <f t="shared" si="16"/>
        <v/>
      </c>
      <c r="M596" s="5" t="str">
        <f t="shared" si="16"/>
        <v/>
      </c>
      <c r="N596" s="5" t="str">
        <f t="shared" si="16"/>
        <v/>
      </c>
      <c r="O596" s="5" t="str">
        <f t="shared" si="15"/>
        <v/>
      </c>
      <c r="P596" s="5" t="str">
        <f t="shared" si="15"/>
        <v/>
      </c>
      <c r="Q596" s="5" t="str">
        <f t="shared" si="15"/>
        <v/>
      </c>
    </row>
    <row r="597" spans="2:17" hidden="1" outlineLevel="1" x14ac:dyDescent="0.25">
      <c r="B597" s="5"/>
      <c r="C597" s="63"/>
      <c r="D597" s="63"/>
      <c r="E597" s="63"/>
      <c r="F597" s="63"/>
      <c r="G597" s="63"/>
      <c r="H597" s="63"/>
      <c r="I597" s="63"/>
      <c r="L597" s="5" t="str">
        <f t="shared" si="16"/>
        <v/>
      </c>
      <c r="M597" s="5" t="str">
        <f t="shared" si="16"/>
        <v/>
      </c>
      <c r="N597" s="5" t="str">
        <f t="shared" si="16"/>
        <v/>
      </c>
      <c r="O597" s="5" t="str">
        <f t="shared" si="15"/>
        <v/>
      </c>
      <c r="P597" s="5" t="str">
        <f t="shared" si="15"/>
        <v/>
      </c>
      <c r="Q597" s="5" t="str">
        <f t="shared" si="15"/>
        <v/>
      </c>
    </row>
    <row r="598" spans="2:17" collapsed="1" x14ac:dyDescent="0.25"/>
  </sheetData>
  <mergeCells count="2">
    <mergeCell ref="B1:H1"/>
    <mergeCell ref="B9:H9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Одобренные ставки</vt:lpstr>
      <vt:lpstr>Предлагаемые ставки</vt:lpstr>
      <vt:lpstr>Аналитика</vt:lpstr>
      <vt:lpstr>Расчетный</vt:lpstr>
      <vt:lpstr>Портфель Банка</vt:lpstr>
      <vt:lpstr>ТОП-10 и базовый уровень</vt:lpstr>
      <vt:lpstr>3194-У рубли</vt:lpstr>
      <vt:lpstr>3194-У доллар</vt:lpstr>
      <vt:lpstr>3194-У евро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Всеволод Викторович</dc:creator>
  <cp:lastModifiedBy>Ворошилова Светлана Юрьевна</cp:lastModifiedBy>
  <cp:lastPrinted>2017-11-20T06:44:39Z</cp:lastPrinted>
  <dcterms:created xsi:type="dcterms:W3CDTF">2015-06-25T09:04:50Z</dcterms:created>
  <dcterms:modified xsi:type="dcterms:W3CDTF">2017-11-20T06:50:24Z</dcterms:modified>
</cp:coreProperties>
</file>